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8_{A2404FB6-4912-469B-BEE5-E7BF9291B8B8}" xr6:coauthVersionLast="47" xr6:coauthVersionMax="47" xr10:uidLastSave="{00000000-0000-0000-0000-000000000000}"/>
  <bookViews>
    <workbookView xWindow="29790" yWindow="2535" windowWidth="22590" windowHeight="11040" firstSheet="5" activeTab="5" xr2:uid="{00000000-000D-0000-FFFF-FFFF00000000}"/>
  </bookViews>
  <sheets>
    <sheet name="공종별집계표" sheetId="8" state="hidden" r:id="rId1"/>
    <sheet name="직접비내역" sheetId="5" state="hidden" r:id="rId2"/>
    <sheet name="단가대비표" sheetId="4" state="hidden" r:id="rId3"/>
    <sheet name="간접공사비" sheetId="10" state="hidden" r:id="rId4"/>
    <sheet name="정밀점검내역" sheetId="9" state="hidden" r:id="rId5"/>
    <sheet name="장비일람표" sheetId="25" r:id="rId6"/>
    <sheet name="정밀점검 투입인원 산정기준" sheetId="11" state="hidden" r:id="rId7"/>
    <sheet name="기능 및 정밀점검원가내역" sheetId="22" state="hidden" r:id="rId8"/>
    <sheet name="업무별 적용공량기준" sheetId="24" state="hidden" r:id="rId9"/>
  </sheets>
  <definedNames>
    <definedName name="_xlnm.Print_Area" localSheetId="0">공종별집계표!$A$1:$M$18</definedName>
    <definedName name="_xlnm.Print_Area" localSheetId="7">'기능 및 정밀점검원가내역'!$A$1:$G$31</definedName>
    <definedName name="_xlnm.Print_Area" localSheetId="2">단가대비표!$A$1:$J$12</definedName>
    <definedName name="_xlnm.Print_Area" localSheetId="5">장비일람표!$A$1:$J$34</definedName>
    <definedName name="_xlnm.Print_Area" localSheetId="4">정밀점검내역!$A$1:$J$74</definedName>
    <definedName name="_xlnm.Print_Area" localSheetId="1">직접비내역!$A$1:$K$20</definedName>
    <definedName name="_xlnm.Print_Titles" localSheetId="0">공종별집계표!$1:$4</definedName>
    <definedName name="_xlnm.Print_Titles" localSheetId="2">단가대비표!$1:$4</definedName>
    <definedName name="_xlnm.Print_Titles" localSheetId="4">정밀점검내역!$1:$3</definedName>
    <definedName name="_xlnm.Print_Titles" localSheetId="1">직접비내역!$1:$3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25" l="1"/>
  <c r="G19" i="25" l="1"/>
  <c r="G26" i="25" l="1"/>
  <c r="G31" i="25" l="1"/>
  <c r="G30" i="25"/>
  <c r="H30" i="25" s="1"/>
  <c r="G29" i="25"/>
  <c r="G28" i="25"/>
  <c r="H28" i="25" s="1"/>
  <c r="G27" i="25"/>
  <c r="H27" i="25" s="1"/>
  <c r="G25" i="25"/>
  <c r="H25" i="25" s="1"/>
  <c r="G22" i="25"/>
  <c r="H22" i="25" s="1"/>
  <c r="G21" i="25"/>
  <c r="H21" i="25" s="1"/>
  <c r="G23" i="25"/>
  <c r="G24" i="25"/>
  <c r="H24" i="25" s="1"/>
  <c r="H31" i="25"/>
  <c r="H29" i="25"/>
  <c r="H26" i="25"/>
  <c r="H23" i="25"/>
  <c r="H18" i="25"/>
  <c r="G17" i="25"/>
  <c r="H17" i="25" s="1"/>
  <c r="G16" i="25"/>
  <c r="H16" i="25" s="1"/>
  <c r="G15" i="25"/>
  <c r="H15" i="25" s="1"/>
  <c r="G14" i="25"/>
  <c r="H14" i="25" s="1"/>
  <c r="G13" i="25"/>
  <c r="H13" i="25" s="1"/>
  <c r="G12" i="25"/>
  <c r="H12" i="25" s="1"/>
  <c r="G10" i="25"/>
  <c r="H10" i="25" s="1"/>
  <c r="G9" i="25"/>
  <c r="H9" i="25" s="1"/>
  <c r="G8" i="25"/>
  <c r="H8" i="25" s="1"/>
  <c r="G7" i="25"/>
  <c r="H7" i="25" s="1"/>
  <c r="H19" i="25"/>
  <c r="G11" i="25"/>
  <c r="H11" i="25" s="1"/>
  <c r="G20" i="25" l="1"/>
  <c r="H20" i="25" s="1"/>
  <c r="F36" i="9"/>
  <c r="N36" i="9" s="1"/>
  <c r="Q36" i="9" s="1"/>
  <c r="N15" i="9" l="1"/>
  <c r="Q15" i="9" s="1"/>
  <c r="N49" i="9"/>
  <c r="Q49" i="9" s="1"/>
  <c r="N48" i="9"/>
  <c r="Q48" i="9" s="1"/>
  <c r="N47" i="9"/>
  <c r="N22" i="9"/>
  <c r="Q22" i="9" s="1"/>
  <c r="N19" i="9"/>
  <c r="Q19" i="9" s="1"/>
  <c r="N18" i="9"/>
  <c r="Q18" i="9" s="1"/>
  <c r="N70" i="9" l="1"/>
  <c r="N68" i="9"/>
  <c r="N66" i="9"/>
  <c r="N64" i="9"/>
  <c r="N62" i="9"/>
  <c r="N60" i="9"/>
  <c r="Q60" i="9" s="1"/>
  <c r="N59" i="9"/>
  <c r="N56" i="9"/>
  <c r="N53" i="9"/>
  <c r="Q53" i="9" s="1"/>
  <c r="N50" i="9"/>
  <c r="N40" i="9"/>
  <c r="N39" i="9"/>
  <c r="N38" i="9"/>
  <c r="N44" i="9"/>
  <c r="N43" i="9"/>
  <c r="N42" i="9"/>
  <c r="N37" i="9"/>
  <c r="F34" i="9"/>
  <c r="N34" i="9" s="1"/>
  <c r="N32" i="9"/>
  <c r="F31" i="9"/>
  <c r="D8" i="22" l="1"/>
  <c r="F28" i="9"/>
  <c r="N28" i="9" s="1"/>
  <c r="Q28" i="9" s="1"/>
  <c r="N31" i="9"/>
  <c r="N41" i="9"/>
  <c r="N30" i="9"/>
  <c r="N26" i="9"/>
  <c r="N23" i="9"/>
  <c r="Q23" i="9" s="1"/>
  <c r="N12" i="9"/>
  <c r="Q12" i="9" s="1"/>
  <c r="N11" i="9"/>
  <c r="N10" i="9"/>
  <c r="N9" i="9"/>
  <c r="N72" i="9" l="1"/>
  <c r="Q72" i="9" s="1"/>
  <c r="Q62" i="9"/>
  <c r="N13" i="9"/>
  <c r="Q13" i="9" s="1"/>
  <c r="N29" i="9"/>
  <c r="Q29" i="9" s="1"/>
  <c r="N14" i="9"/>
  <c r="Q14" i="9" s="1"/>
  <c r="Q44" i="9" l="1"/>
  <c r="Q9" i="9"/>
  <c r="Q70" i="9" l="1"/>
  <c r="N71" i="9"/>
  <c r="Q71" i="9" s="1"/>
  <c r="Q68" i="9"/>
  <c r="Q65" i="9"/>
  <c r="N61" i="9"/>
  <c r="N63" i="9"/>
  <c r="Q63" i="9" s="1"/>
  <c r="Q64" i="9"/>
  <c r="Q66" i="9"/>
  <c r="Q59" i="9"/>
  <c r="Q56" i="9"/>
  <c r="N57" i="9"/>
  <c r="Q57" i="9" s="1"/>
  <c r="N58" i="9"/>
  <c r="Q58" i="9" s="1"/>
  <c r="Q42" i="9"/>
  <c r="Q43" i="9"/>
  <c r="Q37" i="9"/>
  <c r="Q38" i="9"/>
  <c r="Q39" i="9"/>
  <c r="Q40" i="9"/>
  <c r="Q41" i="9"/>
  <c r="Q47" i="9"/>
  <c r="Q50" i="9"/>
  <c r="Q34" i="9"/>
  <c r="N33" i="9"/>
  <c r="Q33" i="9" s="1"/>
  <c r="Q32" i="9"/>
  <c r="Q31" i="9"/>
  <c r="Q30" i="9"/>
  <c r="Q11" i="9"/>
  <c r="Q27" i="9"/>
  <c r="Q26" i="9"/>
  <c r="Q10" i="9" l="1"/>
  <c r="N6" i="9"/>
  <c r="N5" i="9"/>
  <c r="N74" i="9" l="1"/>
  <c r="Q73" i="9"/>
  <c r="D7" i="22"/>
  <c r="Q6" i="9" l="1"/>
  <c r="Q5" i="9"/>
  <c r="Q4" i="9" l="1"/>
  <c r="Q74" i="9" s="1"/>
  <c r="L8" i="9"/>
  <c r="H13" i="5"/>
  <c r="J13" i="5" s="1"/>
  <c r="H14" i="5"/>
  <c r="J14" i="5" s="1"/>
  <c r="H15" i="5"/>
  <c r="J15" i="5" s="1"/>
  <c r="H16" i="5"/>
  <c r="J16" i="5" s="1"/>
  <c r="H17" i="5"/>
  <c r="J17" i="5" s="1"/>
  <c r="H18" i="5"/>
  <c r="J18" i="5" s="1"/>
  <c r="H12" i="5"/>
  <c r="F13" i="5"/>
  <c r="F14" i="5"/>
  <c r="F15" i="5"/>
  <c r="F16" i="5"/>
  <c r="F17" i="5"/>
  <c r="F18" i="5"/>
  <c r="F12" i="5"/>
  <c r="F6" i="5"/>
  <c r="F7" i="5"/>
  <c r="F5" i="5"/>
  <c r="G7" i="5"/>
  <c r="H7" i="5" s="1"/>
  <c r="G6" i="5"/>
  <c r="G5" i="5"/>
  <c r="F20" i="5" l="1"/>
  <c r="H20" i="5"/>
  <c r="J12" i="5"/>
  <c r="J20" i="5" s="1"/>
  <c r="L74" i="9"/>
  <c r="I9" i="8" l="1"/>
  <c r="G9" i="5" l="1"/>
  <c r="H6" i="5" l="1"/>
  <c r="J6" i="5" s="1"/>
  <c r="I6" i="5" s="1"/>
  <c r="H5" i="5"/>
  <c r="H9" i="5" l="1"/>
  <c r="J5" i="5"/>
  <c r="I8" i="8"/>
  <c r="I5" i="5" l="1"/>
  <c r="J7" i="5"/>
  <c r="I7" i="5" s="1"/>
  <c r="J9" i="5" l="1"/>
  <c r="F9" i="5"/>
  <c r="G11" i="8"/>
  <c r="H11" i="8" l="1"/>
  <c r="H10" i="8" s="1"/>
  <c r="G10" i="8"/>
  <c r="E11" i="8" l="1"/>
  <c r="F11" i="8" l="1"/>
  <c r="F10" i="8" s="1"/>
  <c r="E10" i="8"/>
  <c r="G9" i="8" l="1"/>
  <c r="H9" i="8" s="1"/>
  <c r="E9" i="8" l="1"/>
  <c r="F9" i="8" s="1"/>
  <c r="I11" i="8"/>
  <c r="J11" i="8" l="1"/>
  <c r="I10" i="8"/>
  <c r="K10" i="8" s="1"/>
  <c r="K11" i="8"/>
  <c r="K9" i="8"/>
  <c r="J9" i="8"/>
  <c r="J10" i="8" l="1"/>
  <c r="L10" i="8" s="1"/>
  <c r="L11" i="8"/>
  <c r="L9" i="8"/>
  <c r="I7" i="8"/>
  <c r="E8" i="8" l="1"/>
  <c r="F8" i="8" s="1"/>
  <c r="G8" i="8" l="1"/>
  <c r="J7" i="8"/>
  <c r="I6" i="8" s="1"/>
  <c r="J6" i="8" l="1"/>
  <c r="I5" i="8"/>
  <c r="H8" i="8"/>
  <c r="L8" i="8" s="1"/>
  <c r="K8" i="8"/>
  <c r="J5" i="8" l="1"/>
  <c r="J18" i="8" s="1"/>
  <c r="E7" i="8" l="1"/>
  <c r="F7" i="8" s="1"/>
  <c r="E6" i="8" s="1"/>
  <c r="E5" i="8" l="1"/>
  <c r="F5" i="8" s="1"/>
  <c r="F6" i="8"/>
  <c r="G7" i="8"/>
  <c r="K7" i="8" s="1"/>
  <c r="F18" i="8" l="1"/>
  <c r="H7" i="8"/>
  <c r="G6" i="8" s="1"/>
  <c r="G5" i="8" s="1"/>
  <c r="H5" i="8" l="1"/>
  <c r="K5" i="8"/>
  <c r="K6" i="8"/>
  <c r="L7" i="8"/>
  <c r="H6" i="8"/>
  <c r="L6" i="8" s="1"/>
  <c r="H18" i="8" l="1"/>
  <c r="L5" i="8"/>
  <c r="L18" i="8" s="1"/>
  <c r="A2" i="8" l="1"/>
  <c r="D9" i="22" l="1"/>
  <c r="D10" i="22" s="1"/>
  <c r="D17" i="22"/>
  <c r="D35" i="22"/>
  <c r="D11" i="22"/>
  <c r="D18" i="22"/>
  <c r="D34" i="22"/>
  <c r="D36" i="22"/>
  <c r="D15" i="22"/>
  <c r="D14" i="22"/>
  <c r="D16" i="22" s="1"/>
  <c r="D19" i="22" l="1"/>
  <c r="D13" i="22"/>
  <c r="D12" i="22"/>
  <c r="D21" i="22"/>
  <c r="D20" i="22"/>
  <c r="D22" i="22"/>
  <c r="D23" i="22" l="1"/>
  <c r="D24" i="22" l="1"/>
  <c r="D25" i="22" l="1"/>
  <c r="G24" i="22"/>
  <c r="D26" i="22" l="1"/>
  <c r="D28" i="22" l="1"/>
  <c r="D29" i="22" s="1"/>
  <c r="D30" i="22" s="1"/>
  <c r="D31" i="22" s="1"/>
  <c r="E2" i="22" s="1"/>
</calcChain>
</file>

<file path=xl/sharedStrings.xml><?xml version="1.0" encoding="utf-8"?>
<sst xmlns="http://schemas.openxmlformats.org/spreadsheetml/2006/main" count="1322" uniqueCount="754">
  <si>
    <t>공 종 별 집 계 표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</si>
  <si>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</si>
  <si>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</si>
  <si>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</si>
  <si>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</si>
  <si>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</si>
  <si>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</si>
  <si>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</si>
  <si>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</si>
  <si>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</si>
  <si>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</si>
  <si>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</si>
  <si>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</si>
  <si>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</si>
  <si>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</si>
  <si>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</si>
  <si>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</si>
  <si>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</si>
  <si>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</si>
  <si>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</si>
  <si>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</si>
  <si>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</si>
  <si>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</si>
  <si>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</si>
  <si>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</si>
  <si>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</si>
  <si>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</si>
  <si>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</si>
  <si>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</si>
  <si>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</si>
  <si>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</si>
  <si>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</si>
  <si>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</si>
  <si>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</si>
  <si>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</si>
  <si>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</si>
  <si>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</si>
  <si>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</si>
  <si>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</si>
  <si>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</si>
  <si>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</si>
  <si>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</si>
  <si>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</si>
  <si>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</si>
  <si>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</si>
  <si>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</si>
  <si>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</si>
  <si>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</si>
  <si>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</si>
  <si>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</si>
  <si>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/>
  </si>
  <si>
    <t>01</t>
  </si>
  <si>
    <t>0101  기계설비공사</t>
  </si>
  <si>
    <t>0101</t>
  </si>
  <si>
    <t>F</t>
  </si>
  <si>
    <t>T</t>
  </si>
  <si>
    <t>[ 합           계 ]</t>
  </si>
  <si>
    <t>TOTAL</t>
  </si>
  <si>
    <t>010102</t>
  </si>
  <si>
    <t>5F355573E1109CA7259AC1B3D114D22E7A8DCE</t>
  </si>
  <si>
    <t>0101025F355573E1109CA7259AC1B3D114D22E7A8DCE</t>
  </si>
  <si>
    <t>코  드</t>
  </si>
  <si>
    <t>비      고</t>
  </si>
  <si>
    <t>장비일위</t>
  </si>
  <si>
    <t>일위대가</t>
  </si>
  <si>
    <t>할증적용</t>
  </si>
  <si>
    <t>할증저장</t>
  </si>
  <si>
    <t>할증율</t>
  </si>
  <si>
    <t>HAL1</t>
  </si>
  <si>
    <t>HAL2</t>
  </si>
  <si>
    <t>HAL3</t>
  </si>
  <si>
    <t>일위대가+자재</t>
  </si>
  <si>
    <t>5F7305C3D510957EDF16E11D71154F7C54193A52</t>
  </si>
  <si>
    <t>5F7305C3D510957EDF16E11D71154F7C54193A</t>
  </si>
  <si>
    <t>5F7305C3D510957EDF16E11D71154F7C54193A525F7305C3D510957EDF16E11D71154F7C54193A</t>
  </si>
  <si>
    <t>5F62C5A4D6109DB16ECB01669A2CD25C9D4585</t>
  </si>
  <si>
    <t>5F7305C3D510957EDF16E11D71154F7C54193A525F62C5A4D6109DB16ECB01669A2CD25C9D4585</t>
  </si>
  <si>
    <t>단 가 대 비 표</t>
  </si>
  <si>
    <t>금      액</t>
  </si>
  <si>
    <t>구        성        비</t>
  </si>
  <si>
    <t>순   공   사   원   가</t>
  </si>
  <si>
    <t>재   료   비</t>
  </si>
  <si>
    <t>노   무   비</t>
  </si>
  <si>
    <t>경        비</t>
  </si>
  <si>
    <t>직  접  재  료  비</t>
  </si>
  <si>
    <t>간  접  재  료  비</t>
  </si>
  <si>
    <t>작업설, 부산물(△)</t>
  </si>
  <si>
    <t>[ 소          계 ]</t>
  </si>
  <si>
    <t>직  접  노  무  비</t>
  </si>
  <si>
    <t>간  접  노  무  비</t>
  </si>
  <si>
    <t>기   계    경   비</t>
  </si>
  <si>
    <t>산  재  보  험  료</t>
  </si>
  <si>
    <t>고  용  보  험  료</t>
  </si>
  <si>
    <t>국민  건강  보험료</t>
  </si>
  <si>
    <t>국민  연금  보험료</t>
  </si>
  <si>
    <t>노인장기요양보험료</t>
  </si>
  <si>
    <t>산업안전보건관리비</t>
  </si>
  <si>
    <t>환  경  보  전  비</t>
  </si>
  <si>
    <t>기   타    경   비</t>
  </si>
  <si>
    <t>하도급지급보증수수료</t>
  </si>
  <si>
    <t xml:space="preserve">        계</t>
  </si>
  <si>
    <t>일  반  관  리  비</t>
  </si>
  <si>
    <t>이              윤</t>
  </si>
  <si>
    <t>공   급    가   액</t>
  </si>
  <si>
    <t>부  가  가  치  세</t>
  </si>
  <si>
    <t>도      급      액</t>
  </si>
  <si>
    <t>총   공   사    비</t>
  </si>
  <si>
    <t>인</t>
    <phoneticPr fontId="7" type="noConversion"/>
  </si>
  <si>
    <t xml:space="preserve"> [ 합          계 ]</t>
    <phoneticPr fontId="7" type="noConversion"/>
  </si>
  <si>
    <t>인</t>
    <phoneticPr fontId="7" type="noConversion"/>
  </si>
  <si>
    <t>식</t>
    <phoneticPr fontId="7" type="noConversion"/>
  </si>
  <si>
    <t>010201  기타 건축관련 공사</t>
    <phoneticPr fontId="7" type="noConversion"/>
  </si>
  <si>
    <t>0102  기타 부대공사</t>
    <phoneticPr fontId="7" type="noConversion"/>
  </si>
  <si>
    <t>ksd3576</t>
    <phoneticPr fontId="7" type="noConversion"/>
  </si>
  <si>
    <t>010101  배관공사</t>
    <phoneticPr fontId="7" type="noConversion"/>
  </si>
  <si>
    <t>010102  배관철거공사</t>
    <phoneticPr fontId="7" type="noConversion"/>
  </si>
  <si>
    <t>식</t>
    <phoneticPr fontId="7" type="noConversion"/>
  </si>
  <si>
    <t>010103  장비설치공사</t>
    <phoneticPr fontId="7" type="noConversion"/>
  </si>
  <si>
    <t>노무비×</t>
    <phoneticPr fontId="7" type="noConversion"/>
  </si>
  <si>
    <t>직접노무비×</t>
    <phoneticPr fontId="7" type="noConversion"/>
  </si>
  <si>
    <t>건강보험료×</t>
    <phoneticPr fontId="7" type="noConversion"/>
  </si>
  <si>
    <t>(재료비+직노)</t>
    <phoneticPr fontId="7" type="noConversion"/>
  </si>
  <si>
    <t>(재료비+직노+기계경비)</t>
    <phoneticPr fontId="7" type="noConversion"/>
  </si>
  <si>
    <t>(재료비+노무비)</t>
    <phoneticPr fontId="7" type="noConversion"/>
  </si>
  <si>
    <t>(재료비+직노+기계경비)×</t>
    <phoneticPr fontId="7" type="noConversion"/>
  </si>
  <si>
    <t>계×</t>
    <phoneticPr fontId="7" type="noConversion"/>
  </si>
  <si>
    <t>(노무비+경비+일반관리비)×</t>
    <phoneticPr fontId="7" type="noConversion"/>
  </si>
  <si>
    <t>공급가액×</t>
    <phoneticPr fontId="7" type="noConversion"/>
  </si>
  <si>
    <t>건설기계대여금지급보증서발급수수료</t>
    <phoneticPr fontId="7" type="noConversion"/>
  </si>
  <si>
    <t>01 기계시설물 유지보수 공사</t>
    <phoneticPr fontId="7" type="noConversion"/>
  </si>
  <si>
    <t>4자리 절사</t>
    <phoneticPr fontId="7" type="noConversion"/>
  </si>
  <si>
    <t>퇴직공제부금비</t>
    <phoneticPr fontId="7" type="noConversion"/>
  </si>
  <si>
    <t>직접노무비 x</t>
    <phoneticPr fontId="7" type="noConversion"/>
  </si>
  <si>
    <t>고용개선지원비</t>
    <phoneticPr fontId="7" type="noConversion"/>
  </si>
  <si>
    <t xml:space="preserve">  주휴수당</t>
    <phoneticPr fontId="7" type="noConversion"/>
  </si>
  <si>
    <t xml:space="preserve">  국민연금, 건강보험료 지원</t>
    <phoneticPr fontId="7" type="noConversion"/>
  </si>
  <si>
    <t xml:space="preserve">  고용개선장려금</t>
    <phoneticPr fontId="7" type="noConversion"/>
  </si>
  <si>
    <t>특급기술자</t>
  </si>
  <si>
    <t>고급기술자</t>
  </si>
  <si>
    <t>중급기술자</t>
  </si>
  <si>
    <t>초급기술자</t>
  </si>
  <si>
    <t>고급숙련기술자</t>
  </si>
  <si>
    <t>중급숙련기술자</t>
  </si>
  <si>
    <t>초급숙련기술자</t>
  </si>
  <si>
    <t>등 급</t>
    <phoneticPr fontId="7" type="noConversion"/>
  </si>
  <si>
    <t>일/인</t>
    <phoneticPr fontId="7" type="noConversion"/>
  </si>
  <si>
    <t>기계/설비</t>
  </si>
  <si>
    <t>전기</t>
  </si>
  <si>
    <t>정보통신</t>
  </si>
  <si>
    <t>건설</t>
  </si>
  <si>
    <t>환경</t>
  </si>
  <si>
    <t>원자력</t>
  </si>
  <si>
    <t>기타</t>
  </si>
  <si>
    <t>2020년</t>
    <phoneticPr fontId="7" type="noConversion"/>
  </si>
  <si>
    <t xml:space="preserve">유지보수 </t>
    <phoneticPr fontId="7" type="noConversion"/>
  </si>
  <si>
    <t>책임연구원</t>
    <phoneticPr fontId="7" type="noConversion"/>
  </si>
  <si>
    <t>연구원</t>
    <phoneticPr fontId="7" type="noConversion"/>
  </si>
  <si>
    <t>특급</t>
    <phoneticPr fontId="7" type="noConversion"/>
  </si>
  <si>
    <t>고급</t>
    <phoneticPr fontId="7" type="noConversion"/>
  </si>
  <si>
    <t>중급</t>
    <phoneticPr fontId="7" type="noConversion"/>
  </si>
  <si>
    <t>인</t>
    <phoneticPr fontId="7" type="noConversion"/>
  </si>
  <si>
    <t>※ 적용시기 : 2021. 1. 6. 기초금액 발표분부터</t>
    <phoneticPr fontId="180" type="noConversion"/>
  </si>
  <si>
    <r>
      <t>2021년 건축</t>
    </r>
    <r>
      <rPr>
        <b/>
        <sz val="26"/>
        <color theme="1"/>
        <rFont val="돋움"/>
        <family val="3"/>
        <charset val="129"/>
      </rPr>
      <t>∙</t>
    </r>
    <r>
      <rPr>
        <b/>
        <sz val="26"/>
        <color theme="1"/>
        <rFont val="맑은 고딕"/>
        <family val="3"/>
        <charset val="129"/>
      </rPr>
      <t>산업환경설비공사</t>
    </r>
    <r>
      <rPr>
        <b/>
        <sz val="26"/>
        <color theme="1"/>
        <rFont val="맑은 고딕"/>
        <family val="2"/>
        <charset val="129"/>
      </rPr>
      <t xml:space="preserve"> 원가계산 간접공사비(제비율) 적용기준</t>
    </r>
    <phoneticPr fontId="180" type="noConversion"/>
  </si>
  <si>
    <t>[간접노무비]</t>
  </si>
  <si>
    <t>[기타경비]</t>
  </si>
  <si>
    <t>[일반관리비]</t>
  </si>
  <si>
    <t>[이윤]</t>
  </si>
  <si>
    <t>[건설기계대여대금 지급보증액 발급금액]</t>
    <phoneticPr fontId="180" type="noConversion"/>
  </si>
  <si>
    <t>[산업안전보건관리비]</t>
  </si>
  <si>
    <t>공사규모</t>
    <phoneticPr fontId="180" type="noConversion"/>
  </si>
  <si>
    <t>공사기간</t>
    <phoneticPr fontId="180" type="noConversion"/>
  </si>
  <si>
    <t>(직노) x 율</t>
  </si>
  <si>
    <t>(재+노) x 율</t>
    <phoneticPr fontId="180" type="noConversion"/>
  </si>
  <si>
    <t>공사규모</t>
  </si>
  <si>
    <t>(재+노+경) x 율</t>
    <phoneticPr fontId="180" type="noConversion"/>
  </si>
  <si>
    <t>(노+경+일)
 x 율</t>
    <phoneticPr fontId="180" type="noConversion"/>
  </si>
  <si>
    <t>(직접공사비) x 율</t>
    <phoneticPr fontId="180" type="noConversion"/>
  </si>
  <si>
    <t xml:space="preserve"> □ 도급자관급 미포함</t>
    <phoneticPr fontId="180" type="noConversion"/>
  </si>
  <si>
    <r>
      <rPr>
        <u/>
        <sz val="11"/>
        <color theme="1"/>
        <rFont val="맑은 고딕"/>
        <family val="3"/>
        <charset val="129"/>
        <scheme val="minor"/>
      </rPr>
      <t>(재+직노)</t>
    </r>
    <r>
      <rPr>
        <sz val="11"/>
        <color theme="1"/>
        <rFont val="맑은 고딕"/>
        <family val="3"/>
        <charset val="129"/>
        <scheme val="minor"/>
      </rPr>
      <t xml:space="preserve"> x 율</t>
    </r>
  </si>
  <si>
    <t>(직접공사비)</t>
  </si>
  <si>
    <t>건축</t>
    <phoneticPr fontId="180" type="noConversion"/>
  </si>
  <si>
    <r>
      <t xml:space="preserve">산업
설비
</t>
    </r>
    <r>
      <rPr>
        <sz val="10"/>
        <color theme="1"/>
        <rFont val="맑은 고딕"/>
        <family val="3"/>
        <charset val="129"/>
        <scheme val="minor"/>
      </rPr>
      <t>(건축)</t>
    </r>
    <phoneticPr fontId="180" type="noConversion"/>
  </si>
  <si>
    <t>(추정가격)</t>
  </si>
  <si>
    <t>건축, 
산업설비</t>
    <phoneticPr fontId="180" type="noConversion"/>
  </si>
  <si>
    <t>전문·
전기·통신·
소방·기타</t>
    <phoneticPr fontId="180" type="noConversion"/>
  </si>
  <si>
    <t>종합건설업</t>
  </si>
  <si>
    <t>전문건설업</t>
  </si>
  <si>
    <t xml:space="preserve"> □ 도급자관급 포함</t>
    <phoneticPr fontId="180" type="noConversion"/>
  </si>
  <si>
    <r>
      <rPr>
        <u/>
        <sz val="11"/>
        <color theme="1"/>
        <rFont val="맑은 고딕"/>
        <family val="3"/>
        <charset val="129"/>
        <scheme val="minor"/>
      </rPr>
      <t>(재+직노+도급자관급)</t>
    </r>
    <r>
      <rPr>
        <sz val="11"/>
        <color theme="1"/>
        <rFont val="맑은 고딕"/>
        <family val="3"/>
        <charset val="129"/>
        <scheme val="minor"/>
      </rPr>
      <t xml:space="preserve"> x 율과</t>
    </r>
    <phoneticPr fontId="180" type="noConversion"/>
  </si>
  <si>
    <r>
      <rPr>
        <u/>
        <sz val="11"/>
        <color theme="1"/>
        <rFont val="맑은 고딕"/>
        <family val="3"/>
        <charset val="129"/>
        <scheme val="minor"/>
      </rPr>
      <t>(재+직노)</t>
    </r>
    <r>
      <rPr>
        <sz val="11"/>
        <color theme="1"/>
        <rFont val="맑은 고딕"/>
        <family val="3"/>
        <charset val="129"/>
        <scheme val="minor"/>
      </rPr>
      <t xml:space="preserve"> x 율 x 1.2 중에 작은 금액</t>
    </r>
    <phoneticPr fontId="180" type="noConversion"/>
  </si>
  <si>
    <t>50억 미만</t>
  </si>
  <si>
    <t>6개월 이하 (183일)</t>
  </si>
  <si>
    <t>5억 미만</t>
  </si>
  <si>
    <t>구분</t>
  </si>
  <si>
    <t>요율</t>
    <phoneticPr fontId="180" type="noConversion"/>
  </si>
  <si>
    <t>구분</t>
    <phoneticPr fontId="180" type="noConversion"/>
  </si>
  <si>
    <r>
      <t>안전관리비 대상액</t>
    </r>
    <r>
      <rPr>
        <vertAlign val="superscript"/>
        <sz val="11"/>
        <color theme="1"/>
        <rFont val="맑은 고딕"/>
        <family val="3"/>
        <charset val="129"/>
        <scheme val="minor"/>
      </rPr>
      <t>주)</t>
    </r>
    <phoneticPr fontId="180" type="noConversion"/>
  </si>
  <si>
    <t>기초액(천원)</t>
  </si>
  <si>
    <t>7~12개월 (365일)</t>
  </si>
  <si>
    <t>13~36개월 (1095일)</t>
  </si>
  <si>
    <t>건축공사</t>
    <phoneticPr fontId="180" type="noConversion"/>
  </si>
  <si>
    <t>비계·구조물해체공사</t>
    <phoneticPr fontId="180" type="noConversion"/>
  </si>
  <si>
    <t>5억 미만</t>
    <phoneticPr fontId="180" type="noConversion"/>
  </si>
  <si>
    <t>일반건설공사(갑)</t>
  </si>
  <si>
    <t>36개월 초과 (1096일)</t>
  </si>
  <si>
    <t>5억 - 
30억 미만</t>
  </si>
  <si>
    <t>일반건설공사(을)</t>
  </si>
  <si>
    <t>50억 - 
300억 미만</t>
  </si>
  <si>
    <t>중건설공사</t>
    <phoneticPr fontId="180" type="noConversion"/>
  </si>
  <si>
    <r>
      <t>산업</t>
    </r>
    <r>
      <rPr>
        <sz val="11"/>
        <color theme="1"/>
        <rFont val="돋움"/>
        <family val="3"/>
        <charset val="129"/>
      </rPr>
      <t>∙</t>
    </r>
    <r>
      <rPr>
        <sz val="11"/>
        <color theme="1"/>
        <rFont val="맑은 고딕"/>
        <family val="3"/>
        <charset val="129"/>
      </rPr>
      <t>설비공사</t>
    </r>
    <phoneticPr fontId="180" type="noConversion"/>
  </si>
  <si>
    <t>석공사, 시설물유지관리, 
철근콘크리트공사,
가스시설공사(1종)</t>
    <phoneticPr fontId="180" type="noConversion"/>
  </si>
  <si>
    <r>
      <t>철도</t>
    </r>
    <r>
      <rPr>
        <sz val="11"/>
        <color theme="1"/>
        <rFont val="돋움"/>
        <family val="3"/>
        <charset val="129"/>
      </rPr>
      <t>∙</t>
    </r>
    <r>
      <rPr>
        <sz val="11"/>
        <color theme="1"/>
        <rFont val="맑은 고딕"/>
        <family val="3"/>
        <charset val="129"/>
      </rPr>
      <t>궤도신설공사</t>
    </r>
  </si>
  <si>
    <t>30억 - 
50억 미만</t>
  </si>
  <si>
    <t>특수및기타건설공사</t>
  </si>
  <si>
    <r>
      <rPr>
        <u/>
        <sz val="11"/>
        <color theme="1"/>
        <rFont val="맑은 고딕"/>
        <family val="3"/>
        <charset val="129"/>
        <scheme val="minor"/>
      </rPr>
      <t>5억</t>
    </r>
    <r>
      <rPr>
        <sz val="11"/>
        <color theme="1"/>
        <rFont val="굴림체"/>
        <family val="2"/>
        <charset val="129"/>
      </rPr>
      <t xml:space="preserve"> ~ 
</t>
    </r>
    <r>
      <rPr>
        <u/>
        <sz val="11"/>
        <color theme="1"/>
        <rFont val="맑은 고딕"/>
        <family val="3"/>
        <charset val="129"/>
        <scheme val="minor"/>
      </rPr>
      <t>50억 미만</t>
    </r>
    <phoneticPr fontId="180" type="noConversion"/>
  </si>
  <si>
    <t>300억 - 
1000억 미만</t>
  </si>
  <si>
    <t>50억 - 
100억 미만</t>
  </si>
  <si>
    <t>도장공사, 철강재설치공사</t>
    <phoneticPr fontId="180" type="noConversion"/>
  </si>
  <si>
    <t>중건설공사</t>
  </si>
  <si>
    <t>100억 - 
300억 미만</t>
  </si>
  <si>
    <t>기계설비공사업 및 그 외</t>
    <phoneticPr fontId="180" type="noConversion"/>
  </si>
  <si>
    <t>1000억 이상</t>
  </si>
  <si>
    <t>50억 이상</t>
    <phoneticPr fontId="180" type="noConversion"/>
  </si>
  <si>
    <t>추정금액 
800억 미만 
건설공사</t>
    <phoneticPr fontId="180" type="noConversion"/>
  </si>
  <si>
    <t xml:space="preserve"> * 적용제외: 문화재수리공사, 전기, 정보통신, 소방시설</t>
    <phoneticPr fontId="180" type="noConversion"/>
  </si>
  <si>
    <t xml:space="preserve"> ※ 건설기계대여대금 지급보증서 발급금액 및 업종별 건설기계</t>
    <phoneticPr fontId="180" type="noConversion"/>
  </si>
  <si>
    <r>
      <t xml:space="preserve"> * 기타경비항목: 수도광열비, 복리후생비, 소모품비 및 사무용품비, 여비∙교통</t>
    </r>
    <r>
      <rPr>
        <sz val="11"/>
        <color theme="1"/>
        <rFont val="돋움"/>
        <family val="3"/>
        <charset val="129"/>
      </rPr>
      <t>∙</t>
    </r>
    <r>
      <rPr>
        <sz val="11"/>
        <color theme="1"/>
        <rFont val="굴림체"/>
        <family val="2"/>
        <charset val="129"/>
      </rPr>
      <t>통신비, 세금과공과, 도서인쇄비</t>
    </r>
    <phoneticPr fontId="180" type="noConversion"/>
  </si>
  <si>
    <t xml:space="preserve">    투입비율 산정기준(국토부 고시 제2019-286호, 2019.6.19.)</t>
    <phoneticPr fontId="180" type="noConversion"/>
  </si>
  <si>
    <t>□ 산업설비(건축) 해당공종 : 지열공사, 소각시설 등</t>
    <phoneticPr fontId="180" type="noConversion"/>
  </si>
  <si>
    <t>추정금액
800억 이상
건설공사</t>
    <phoneticPr fontId="180" type="noConversion"/>
  </si>
  <si>
    <t>[산재보험료]</t>
    <phoneticPr fontId="180" type="noConversion"/>
  </si>
  <si>
    <t>[환경보전비]</t>
    <phoneticPr fontId="180" type="noConversion"/>
  </si>
  <si>
    <t>[건설하도급대금지급보증서발급수수료]</t>
    <phoneticPr fontId="180" type="noConversion"/>
  </si>
  <si>
    <t>(노) x 3.7</t>
    <phoneticPr fontId="180" type="noConversion"/>
  </si>
  <si>
    <t xml:space="preserve"> * 모든 건설공사 적용, 노동부 고시 제2020-145호(2020. 12. 29.), 산업재해보상보험법시행령</t>
    <phoneticPr fontId="180" type="noConversion"/>
  </si>
  <si>
    <t>공사규모(추정가격)</t>
  </si>
  <si>
    <t xml:space="preserve"> ※ 사회보험의 보험료 적용기준 (국토부 고시 제2018-462호, 2018.7.26.) </t>
    <phoneticPr fontId="180" type="noConversion"/>
  </si>
  <si>
    <t xml:space="preserve">  * 총 공사금액(도급금액+도급자관급금액) 2천만원 이상 건설공사</t>
    <phoneticPr fontId="180" type="noConversion"/>
  </si>
  <si>
    <t>도로(예시: 교량, 터널, 활주로 등)</t>
    <phoneticPr fontId="180" type="noConversion"/>
  </si>
  <si>
    <t>[고용보험료]</t>
  </si>
  <si>
    <t>플랜트(예시: 발전소, 쓰레기소각장 등)</t>
    <phoneticPr fontId="180" type="noConversion"/>
  </si>
  <si>
    <r>
      <t xml:space="preserve">  주) </t>
    </r>
    <r>
      <rPr>
        <u/>
        <sz val="11"/>
        <color theme="1"/>
        <rFont val="맑은 고딕"/>
        <family val="3"/>
        <charset val="129"/>
        <scheme val="minor"/>
      </rPr>
      <t>안전관리비(산업안전보건관리비) 대상액</t>
    </r>
    <phoneticPr fontId="180" type="noConversion"/>
  </si>
  <si>
    <t>50억 이상 - 100억 미만</t>
  </si>
  <si>
    <t>지하철</t>
    <phoneticPr fontId="180" type="noConversion"/>
  </si>
  <si>
    <t>(노) x 율</t>
  </si>
  <si>
    <t xml:space="preserve">   - 도급자설치 관급금액이 없는 공사 : 재료비와 직접노무비의 합계</t>
    <phoneticPr fontId="180" type="noConversion"/>
  </si>
  <si>
    <t>철도</t>
    <phoneticPr fontId="180" type="noConversion"/>
  </si>
  <si>
    <t>100억 이상 - 300억 미만</t>
  </si>
  <si>
    <t>공사배정규모(추정금액)</t>
  </si>
  <si>
    <t>상하수도(예시: 폐수, 하수처리장, 정수장 등)</t>
    <phoneticPr fontId="180" type="noConversion"/>
  </si>
  <si>
    <t xml:space="preserve">   - 도급자설치 관급금액을 포함한 공사 : 재료비(도급자관급 포함)와 직접노무비의 합계 또는 </t>
    <phoneticPr fontId="180" type="noConversion"/>
  </si>
  <si>
    <t xml:space="preserve">       [1등급] 1200억 이상</t>
    <phoneticPr fontId="180" type="noConversion"/>
  </si>
  <si>
    <r>
      <t>300억 이상 종심</t>
    </r>
    <r>
      <rPr>
        <sz val="11"/>
        <color theme="1"/>
        <rFont val="돋움"/>
        <family val="3"/>
        <charset val="129"/>
      </rPr>
      <t>∙</t>
    </r>
    <r>
      <rPr>
        <sz val="11"/>
        <color theme="1"/>
        <rFont val="맑은 고딕"/>
        <family val="3"/>
        <charset val="129"/>
      </rPr>
      <t>종평제</t>
    </r>
    <r>
      <rPr>
        <sz val="11"/>
        <color theme="1"/>
        <rFont val="맑은 고딕"/>
        <family val="2"/>
        <charset val="129"/>
      </rPr>
      <t>(토목 및 산업설비)</t>
    </r>
  </si>
  <si>
    <t>항만(간척, 준설): 오탁 또는 준설토 방지막 설치</t>
    <phoneticPr fontId="180" type="noConversion"/>
  </si>
  <si>
    <t xml:space="preserve">       [2등급] 1200억 미만 ~ 950억 이상</t>
    <phoneticPr fontId="180" type="noConversion"/>
  </si>
  <si>
    <t xml:space="preserve">                                   재료비(도급자관급 제외)와 직접노무비의 합계</t>
    <phoneticPr fontId="180" type="noConversion"/>
  </si>
  <si>
    <t>항만(간척, 준설): 오탁 또는 준설토 방지막 미설치</t>
    <phoneticPr fontId="180" type="noConversion"/>
  </si>
  <si>
    <r>
      <t>300억 이상 종심</t>
    </r>
    <r>
      <rPr>
        <sz val="11"/>
        <color theme="1"/>
        <rFont val="돋움"/>
        <family val="3"/>
        <charset val="129"/>
      </rPr>
      <t>∙</t>
    </r>
    <r>
      <rPr>
        <sz val="11"/>
        <color theme="1"/>
        <rFont val="맑은 고딕"/>
        <family val="3"/>
        <charset val="129"/>
      </rPr>
      <t>종평제</t>
    </r>
    <r>
      <rPr>
        <sz val="11"/>
        <color theme="1"/>
        <rFont val="맑은 고딕"/>
        <family val="2"/>
        <charset val="129"/>
      </rPr>
      <t>(건축)</t>
    </r>
  </si>
  <si>
    <t xml:space="preserve">       [3등급] 950억 미만 ~ 550억 이상</t>
    <phoneticPr fontId="180" type="noConversion"/>
  </si>
  <si>
    <t>댐</t>
    <phoneticPr fontId="180" type="noConversion"/>
  </si>
  <si>
    <t xml:space="preserve"> * 건설업의 분류</t>
    <phoneticPr fontId="180" type="noConversion"/>
  </si>
  <si>
    <t xml:space="preserve">       [4등급] 550억 미만 ~ 400억 이상</t>
    <phoneticPr fontId="180" type="noConversion"/>
  </si>
  <si>
    <r>
      <t>턴키</t>
    </r>
    <r>
      <rPr>
        <sz val="11"/>
        <color theme="1"/>
        <rFont val="돋움"/>
        <family val="3"/>
        <charset val="129"/>
      </rPr>
      <t>∙</t>
    </r>
    <r>
      <rPr>
        <sz val="11"/>
        <color theme="1"/>
        <rFont val="맑은 고딕"/>
        <family val="3"/>
        <charset val="129"/>
      </rPr>
      <t>대안공사</t>
    </r>
  </si>
  <si>
    <t>택지개발</t>
    <phoneticPr fontId="180" type="noConversion"/>
  </si>
  <si>
    <t xml:space="preserve">       [5등급] 400억 미만 ~ 220억 이상</t>
    <phoneticPr fontId="180" type="noConversion"/>
  </si>
  <si>
    <r>
      <t xml:space="preserve">  - </t>
    </r>
    <r>
      <rPr>
        <b/>
        <sz val="12"/>
        <color theme="1"/>
        <rFont val="맑은 고딕"/>
        <family val="3"/>
        <charset val="129"/>
        <scheme val="minor"/>
      </rPr>
      <t>[일반건설공사(갑)]</t>
    </r>
    <r>
      <rPr>
        <sz val="11"/>
        <color theme="1"/>
        <rFont val="굴림체"/>
        <family val="2"/>
        <charset val="129"/>
      </rPr>
      <t xml:space="preserve"> 건축건설, 교량건설, 도로신설, 철도∙궤도의 보수복구, 기설로면에 레일만</t>
    </r>
    <phoneticPr fontId="180" type="noConversion"/>
  </si>
  <si>
    <t>기타 토목(하천 등)</t>
    <phoneticPr fontId="180" type="noConversion"/>
  </si>
  <si>
    <t xml:space="preserve"> * 적용제외: 전문공사, 문화재수리공사</t>
    <phoneticPr fontId="180" type="noConversion"/>
  </si>
  <si>
    <t xml:space="preserve">       [6등급] 220억 미만 ~ 130억 이상</t>
    <phoneticPr fontId="180" type="noConversion"/>
  </si>
  <si>
    <t>주택(재개발, 재건축)</t>
    <phoneticPr fontId="180" type="noConversion"/>
  </si>
  <si>
    <t xml:space="preserve"> ※ 하도급대금 지급보증서 발급금액 적용기준</t>
    <phoneticPr fontId="180" type="noConversion"/>
  </si>
  <si>
    <t xml:space="preserve">     부설하는 공사</t>
    <phoneticPr fontId="180" type="noConversion"/>
  </si>
  <si>
    <t xml:space="preserve">       [7등급] 130억 미만 ~ 78억(고시금액) 이상</t>
    <phoneticPr fontId="180" type="noConversion"/>
  </si>
  <si>
    <t>주택(신축)</t>
    <phoneticPr fontId="180" type="noConversion"/>
  </si>
  <si>
    <t xml:space="preserve">    (국토부 고시 제2016-921호, 2016.12.19.)</t>
    <phoneticPr fontId="180" type="noConversion"/>
  </si>
  <si>
    <t xml:space="preserve">       7등급 미만</t>
    <phoneticPr fontId="180" type="noConversion"/>
  </si>
  <si>
    <r>
      <t xml:space="preserve"> </t>
    </r>
    <r>
      <rPr>
        <sz val="11"/>
        <color theme="1"/>
        <rFont val="굴림체"/>
        <family val="2"/>
        <charset val="129"/>
      </rPr>
      <t xml:space="preserve"> - </t>
    </r>
    <r>
      <rPr>
        <b/>
        <sz val="12"/>
        <color theme="1"/>
        <rFont val="맑은 고딕"/>
        <family val="3"/>
        <charset val="129"/>
        <scheme val="minor"/>
      </rPr>
      <t>[일반건설공사(을)]</t>
    </r>
    <r>
      <rPr>
        <sz val="11"/>
        <color theme="1"/>
        <rFont val="굴림체"/>
        <family val="2"/>
        <charset val="129"/>
      </rPr>
      <t xml:space="preserve"> 기계장치공사, 삭도건설공사</t>
    </r>
    <phoneticPr fontId="180" type="noConversion"/>
  </si>
  <si>
    <t>주택 외 건축</t>
    <phoneticPr fontId="180" type="noConversion"/>
  </si>
  <si>
    <t>[공사이행보증수수료]</t>
    <phoneticPr fontId="180" type="noConversion"/>
  </si>
  <si>
    <t xml:space="preserve"> * 모든 건설공사에 적용,  국토부 고시 제2018-462호(2018.7.26.),  고용보험법 시행령</t>
    <phoneticPr fontId="180" type="noConversion"/>
  </si>
  <si>
    <t>조경, 기타(전문, 개보수 공사)</t>
    <phoneticPr fontId="180" type="noConversion"/>
  </si>
  <si>
    <r>
      <t xml:space="preserve">  - </t>
    </r>
    <r>
      <rPr>
        <b/>
        <sz val="12"/>
        <color theme="1"/>
        <rFont val="맑은 고딕"/>
        <family val="3"/>
        <charset val="129"/>
        <scheme val="minor"/>
      </rPr>
      <t>[중건설공사]</t>
    </r>
    <r>
      <rPr>
        <sz val="11"/>
        <color theme="1"/>
        <rFont val="굴림체"/>
        <family val="2"/>
        <charset val="129"/>
      </rPr>
      <t xml:space="preserve"> 고제방(댐)(높이20m이상의 제방, 방파제, 안벽), 수력발전시설, 터널(지하10m이상</t>
    </r>
    <phoneticPr fontId="180" type="noConversion"/>
  </si>
  <si>
    <t xml:space="preserve"> * 총공사금액[(도급금액+관급금액)에서 부가세 제외] 2천만원 미만의 건설공사를 건설업자가 아닌 자가 시공 시 미적용</t>
    <phoneticPr fontId="180" type="noConversion"/>
  </si>
  <si>
    <t xml:space="preserve"> * 환경관리비의 산출기준 및 관리에 관한 지침</t>
    <phoneticPr fontId="180" type="noConversion"/>
  </si>
  <si>
    <t>공사규모
(직접공사비)</t>
    <phoneticPr fontId="180" type="noConversion"/>
  </si>
  <si>
    <t>수수료</t>
    <phoneticPr fontId="180" type="noConversion"/>
  </si>
  <si>
    <t xml:space="preserve"> ※ 등급기준: 조달청 등급별 유자격자 명부 등록 및 운용기준(조달청 공고 제2019-244호, 2018.12.18.)</t>
    <phoneticPr fontId="180" type="noConversion"/>
  </si>
  <si>
    <t xml:space="preserve">     복개식 지하철도, 지하도, 지하상가 및 통신선로 등의 인입통신구등) 신설공사</t>
    <phoneticPr fontId="180" type="noConversion"/>
  </si>
  <si>
    <t xml:space="preserve"> ※ 사회보험의 보험료 적용기준 (국토부 고시 제2018-462호, 2018.7.26.) </t>
  </si>
  <si>
    <t xml:space="preserve">    (국토부 고시 제2018-528호, 2018.8.30.)</t>
    <phoneticPr fontId="180" type="noConversion"/>
  </si>
  <si>
    <t>70억 미만</t>
    <phoneticPr fontId="180" type="noConversion"/>
  </si>
  <si>
    <t>[직공비x0.0355%]x공기(년)</t>
    <phoneticPr fontId="180" type="noConversion"/>
  </si>
  <si>
    <r>
      <t xml:space="preserve">  -</t>
    </r>
    <r>
      <rPr>
        <sz val="11"/>
        <color theme="1"/>
        <rFont val="굴림체"/>
        <family val="2"/>
        <charset val="129"/>
      </rPr>
      <t xml:space="preserve"> </t>
    </r>
    <r>
      <rPr>
        <b/>
        <sz val="12"/>
        <color theme="1"/>
        <rFont val="맑은 고딕"/>
        <family val="3"/>
        <charset val="129"/>
        <scheme val="minor"/>
      </rPr>
      <t>[철도 또는 궤도신설공사]</t>
    </r>
    <r>
      <rPr>
        <sz val="11"/>
        <color theme="1"/>
        <rFont val="굴림체"/>
        <family val="2"/>
        <charset val="129"/>
      </rPr>
      <t xml:space="preserve"> 철도, 궤도시설(기설노반 또는 구조물에 한함) 및 그에 따른 역사,</t>
    </r>
    <phoneticPr fontId="180" type="noConversion"/>
  </si>
  <si>
    <t>[건강보험료]</t>
    <phoneticPr fontId="180" type="noConversion"/>
  </si>
  <si>
    <t>[노인장기요양보험료]</t>
    <phoneticPr fontId="180" type="noConversion"/>
  </si>
  <si>
    <t>[연금보험료]</t>
    <phoneticPr fontId="180" type="noConversion"/>
  </si>
  <si>
    <t xml:space="preserve">  . (환경보전비 내 직접공사비) 환경오염방지시설 설치·</t>
    <phoneticPr fontId="180" type="noConversion"/>
  </si>
  <si>
    <t>70억이상~120억미만</t>
    <phoneticPr fontId="180" type="noConversion"/>
  </si>
  <si>
    <t>[2백만원+(직공비-50억)x0.0235%]x공기(년)</t>
    <phoneticPr fontId="180" type="noConversion"/>
  </si>
  <si>
    <t xml:space="preserve">     과선교, 송전선로</t>
    <phoneticPr fontId="180" type="noConversion"/>
  </si>
  <si>
    <t xml:space="preserve">    운영·철거에 직접 소요되는 비용을 계상하고 표준</t>
    <phoneticPr fontId="180" type="noConversion"/>
  </si>
  <si>
    <t>(직노) x 3.43</t>
    <phoneticPr fontId="180" type="noConversion"/>
  </si>
  <si>
    <t>(건강보험료) x 11.52</t>
    <phoneticPr fontId="180" type="noConversion"/>
  </si>
  <si>
    <t>(직노) x 4.5</t>
  </si>
  <si>
    <t xml:space="preserve">    시장단가, 표준품셈 등에 의해 산출</t>
    <phoneticPr fontId="180" type="noConversion"/>
  </si>
  <si>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color theme="1"/>
        <rFont val="굴림체"/>
        <family val="2"/>
        <charset val="129"/>
      </rPr>
      <t xml:space="preserve"> - </t>
    </r>
    <r>
      <rPr>
        <b/>
        <sz val="12"/>
        <color theme="1"/>
        <rFont val="맑은 고딕"/>
        <family val="3"/>
        <charset val="129"/>
        <scheme val="minor"/>
      </rPr>
      <t>[특수 및 기타건설공사(단독발주에 한함)]</t>
    </r>
    <r>
      <rPr>
        <sz val="11"/>
        <color theme="1"/>
        <rFont val="굴림체"/>
        <family val="2"/>
        <charset val="129"/>
      </rPr>
      <t xml:space="preserve"> 준설, 조경(조경관련 전문 포함), 택지조성(경지</t>
    </r>
    <phoneticPr fontId="180" type="noConversion"/>
  </si>
  <si>
    <t xml:space="preserve"> * 공사기간 1개월(30일) 이상인 모든 건설공사</t>
    <phoneticPr fontId="180" type="noConversion"/>
  </si>
  <si>
    <t>120억이상~250억미만</t>
    <phoneticPr fontId="180" type="noConversion"/>
  </si>
  <si>
    <t>[4백만원+(직공비-140억)x0.0193%]x공기(년)</t>
    <phoneticPr fontId="180" type="noConversion"/>
  </si>
  <si>
    <t xml:space="preserve">  . (환경보전비 내 간접공사비) 시험검사비, 점검비, 교육</t>
    <phoneticPr fontId="180" type="noConversion"/>
  </si>
  <si>
    <t xml:space="preserve">     정리포함), 포장 등의 단독발주공사에 한함(타 공사와 병행하는 경우: 일반건설(갑) 적용) </t>
    <phoneticPr fontId="180" type="noConversion"/>
  </si>
  <si>
    <t>[퇴직공제부금비]</t>
    <phoneticPr fontId="180" type="noConversion"/>
  </si>
  <si>
    <t xml:space="preserve">    훈련비 등 설계시 산출이 곤란한 금액을 반영하고,</t>
    <phoneticPr fontId="180" type="noConversion"/>
  </si>
  <si>
    <t>250억이상~500억미만</t>
    <phoneticPr fontId="180" type="noConversion"/>
  </si>
  <si>
    <t>[6백만원+(직공비-250억)x0.0159%]x공기(년)</t>
    <phoneticPr fontId="180" type="noConversion"/>
  </si>
  <si>
    <t xml:space="preserve">     전기공사, 정보통신공사는 타 공사와 독립하여 행하는 공사에 한함</t>
    <phoneticPr fontId="180" type="noConversion"/>
  </si>
  <si>
    <t xml:space="preserve">    직접공사비에 최저요율을 적용한 금액 이상을 계상</t>
    <phoneticPr fontId="180" type="noConversion"/>
  </si>
  <si>
    <t>(직노) x 2.3</t>
  </si>
  <si>
    <t>500억 이상</t>
    <phoneticPr fontId="180" type="noConversion"/>
  </si>
  <si>
    <t>[10백만원+(직공비-500억)x0.0126%]x공기(년)</t>
    <phoneticPr fontId="180" type="noConversion"/>
  </si>
  <si>
    <t xml:space="preserve">   ※ 건설업 산업안전보건관리비 계상 및 사용기준 (노동부 고시 제2020-63호, 2020.1.23.)</t>
    <phoneticPr fontId="180" type="noConversion"/>
  </si>
  <si>
    <t xml:space="preserve"> ※ 적용제외: 전기공사, 정보통신공사, 소방시설공사,</t>
    <phoneticPr fontId="180" type="noConversion"/>
  </si>
  <si>
    <t xml:space="preserve"> * 추정금액이 1억 이상인 건설공사</t>
    <phoneticPr fontId="180" type="noConversion"/>
  </si>
  <si>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color theme="1"/>
        <rFont val="굴림체"/>
        <family val="2"/>
        <charset val="129"/>
      </rPr>
      <t xml:space="preserve">* </t>
    </r>
    <r>
      <rPr>
        <sz val="11"/>
        <color theme="1"/>
        <rFont val="맑은 고딕"/>
        <family val="3"/>
        <charset val="129"/>
      </rPr>
      <t>「지방계약법 시행령」 제51조제1항에 따른 적용 의무 대상</t>
    </r>
    <phoneticPr fontId="180" type="noConversion"/>
  </si>
  <si>
    <t xml:space="preserve">  □ 수의계약 시 1차 낙찰률, ( )은 2000.7.31.이전  (「정부입찰계약집행기준」 제9조)</t>
    <phoneticPr fontId="180" type="noConversion"/>
  </si>
  <si>
    <t xml:space="preserve"> ※ 국토부 고시 제2015-610호(2015.8.20.) 요율 적용 </t>
    <phoneticPr fontId="180" type="noConversion"/>
  </si>
  <si>
    <t xml:space="preserve">                  문화재 수리공사</t>
    <phoneticPr fontId="180" type="noConversion"/>
  </si>
  <si>
    <t xml:space="preserve">  - (시행령 제42조 제1항) 추정가격 300억 이상인 공사의 계약</t>
    <phoneticPr fontId="180" type="noConversion"/>
  </si>
  <si>
    <t xml:space="preserve">  - 추정가격10억미만으로 87.75%(85%)미만인 경우: 87.75%(85%)</t>
    <phoneticPr fontId="180" type="noConversion"/>
  </si>
  <si>
    <t xml:space="preserve">  □ 전기∙통신∙소방∙전문 및 기타공사의 경우 일반관리비요율을 제외한 각종 요율은 건축, 토목 등 관련 공사업종에 따라 적용</t>
    <phoneticPr fontId="180" type="noConversion"/>
  </si>
  <si>
    <t xml:space="preserve">  - (시행령 제6장) 대형공사계약(대안입찰, 일괄입찰), 특정공사의 계약</t>
    <phoneticPr fontId="180" type="noConversion"/>
  </si>
  <si>
    <t xml:space="preserve">  - 추정가격10억～50억미만으로 86.75%(83%)미만인 경우: 86.75%(83%)</t>
    <phoneticPr fontId="180" type="noConversion"/>
  </si>
  <si>
    <t xml:space="preserve">     (단. 공사규모 및 기간은 해당공종&lt;전기∙통신∙소방∙전문 및 기타공사&gt;을 기준으로 함)</t>
  </si>
  <si>
    <t xml:space="preserve">  - (시행령 제9장) 기술제안 입찰에 의한 계약</t>
    <phoneticPr fontId="180" type="noConversion"/>
  </si>
  <si>
    <t xml:space="preserve">  - 추정가격50억～100억미만으로 85.5%(80%)미만인 경우: 85.5%(80%)</t>
    <phoneticPr fontId="180" type="noConversion"/>
  </si>
  <si>
    <t>위 적용기준은 조달청 발주공사에 적용하는 기준이므로 참고자료로 활용하시기 바랍니다.</t>
    <phoneticPr fontId="180" type="noConversion"/>
  </si>
  <si>
    <t>성능점검</t>
    <phoneticPr fontId="7" type="noConversion"/>
  </si>
  <si>
    <t>특급</t>
    <phoneticPr fontId="7" type="noConversion"/>
  </si>
  <si>
    <t>고급</t>
    <phoneticPr fontId="7" type="noConversion"/>
  </si>
  <si>
    <t>중급</t>
    <phoneticPr fontId="7" type="noConversion"/>
  </si>
  <si>
    <t>초급</t>
    <phoneticPr fontId="7" type="noConversion"/>
  </si>
  <si>
    <t xml:space="preserve"> </t>
    <phoneticPr fontId="7" type="noConversion"/>
  </si>
  <si>
    <t>인</t>
    <phoneticPr fontId="7" type="noConversion"/>
  </si>
  <si>
    <t>재료비 / 장비비</t>
    <phoneticPr fontId="7" type="noConversion"/>
  </si>
  <si>
    <t>고급숙련기술자</t>
    <phoneticPr fontId="7" type="noConversion"/>
  </si>
  <si>
    <t>중급숙련기술자</t>
    <phoneticPr fontId="7" type="noConversion"/>
  </si>
  <si>
    <t>초급숙련기술자</t>
    <phoneticPr fontId="7" type="noConversion"/>
  </si>
  <si>
    <t>직접비 내역</t>
    <phoneticPr fontId="7" type="noConversion"/>
  </si>
  <si>
    <t>합 계</t>
    <phoneticPr fontId="7" type="noConversion"/>
  </si>
  <si>
    <t>정밀정검 투입인원 산정기준</t>
    <phoneticPr fontId="7" type="noConversion"/>
  </si>
  <si>
    <t>구 분</t>
    <phoneticPr fontId="7" type="noConversion"/>
  </si>
  <si>
    <t>기준인원(인)</t>
    <phoneticPr fontId="7" type="noConversion"/>
  </si>
  <si>
    <t>조정계수 적용여부</t>
    <phoneticPr fontId="7" type="noConversion"/>
  </si>
  <si>
    <t>연면적 또는 세대수</t>
    <phoneticPr fontId="7" type="noConversion"/>
  </si>
  <si>
    <t>경과년수</t>
    <phoneticPr fontId="7" type="noConversion"/>
  </si>
  <si>
    <t>특급</t>
    <phoneticPr fontId="7" type="noConversion"/>
  </si>
  <si>
    <t>고급</t>
    <phoneticPr fontId="7" type="noConversion"/>
  </si>
  <si>
    <t>중급</t>
    <phoneticPr fontId="7" type="noConversion"/>
  </si>
  <si>
    <t>점검대상</t>
    <phoneticPr fontId="7" type="noConversion"/>
  </si>
  <si>
    <t>분 류</t>
    <phoneticPr fontId="7" type="noConversion"/>
  </si>
  <si>
    <t>계획검토</t>
    <phoneticPr fontId="7" type="noConversion"/>
  </si>
  <si>
    <t>시스템 검토</t>
    <phoneticPr fontId="7" type="noConversion"/>
  </si>
  <si>
    <t>열원 및 냉난방설비</t>
    <phoneticPr fontId="7" type="noConversion"/>
  </si>
  <si>
    <t>공기조화 설비</t>
    <phoneticPr fontId="7" type="noConversion"/>
  </si>
  <si>
    <t>환기설비</t>
    <phoneticPr fontId="7" type="noConversion"/>
  </si>
  <si>
    <t>위생기구설비</t>
    <phoneticPr fontId="7" type="noConversion"/>
  </si>
  <si>
    <t>급수, 급탕    설비</t>
    <phoneticPr fontId="7" type="noConversion"/>
  </si>
  <si>
    <t>오.배수 통기 및 우수배수설비</t>
    <phoneticPr fontId="7" type="noConversion"/>
  </si>
  <si>
    <t>오수정화 및 물재이용설비</t>
    <phoneticPr fontId="7" type="noConversion"/>
  </si>
  <si>
    <t>배관설비</t>
    <phoneticPr fontId="7" type="noConversion"/>
  </si>
  <si>
    <t>덕트설비</t>
    <phoneticPr fontId="7" type="noConversion"/>
  </si>
  <si>
    <t>보온설비</t>
    <phoneticPr fontId="7" type="noConversion"/>
  </si>
  <si>
    <t>자동제어설비</t>
    <phoneticPr fontId="7" type="noConversion"/>
  </si>
  <si>
    <t>방음.방진.sowls 설비</t>
    <phoneticPr fontId="7" type="noConversion"/>
  </si>
  <si>
    <t>보고서 작성</t>
    <phoneticPr fontId="7" type="noConversion"/>
  </si>
  <si>
    <t>냉동기</t>
    <phoneticPr fontId="7" type="noConversion"/>
  </si>
  <si>
    <t>냉각탑</t>
    <phoneticPr fontId="7" type="noConversion"/>
  </si>
  <si>
    <t>축열</t>
    <phoneticPr fontId="7" type="noConversion"/>
  </si>
  <si>
    <t>보일러</t>
    <phoneticPr fontId="7" type="noConversion"/>
  </si>
  <si>
    <t>열교환기</t>
    <phoneticPr fontId="7" type="noConversion"/>
  </si>
  <si>
    <t>팽창탱크</t>
    <phoneticPr fontId="7" type="noConversion"/>
  </si>
  <si>
    <t>펌프</t>
    <phoneticPr fontId="7" type="noConversion"/>
  </si>
  <si>
    <t>신재생에너지</t>
    <phoneticPr fontId="7" type="noConversion"/>
  </si>
  <si>
    <t>패키지에어컨</t>
    <phoneticPr fontId="7" type="noConversion"/>
  </si>
  <si>
    <t>항온항습기</t>
    <phoneticPr fontId="7" type="noConversion"/>
  </si>
  <si>
    <t>공기조화기</t>
    <phoneticPr fontId="7" type="noConversion"/>
  </si>
  <si>
    <t>팬코일유닛</t>
    <phoneticPr fontId="7" type="noConversion"/>
  </si>
  <si>
    <t>환기설비</t>
    <phoneticPr fontId="7" type="noConversion"/>
  </si>
  <si>
    <t>필터</t>
    <phoneticPr fontId="7" type="noConversion"/>
  </si>
  <si>
    <t>급수.급탕설비</t>
    <phoneticPr fontId="7" type="noConversion"/>
  </si>
  <si>
    <t>고.저수조</t>
    <phoneticPr fontId="7" type="noConversion"/>
  </si>
  <si>
    <t>오수정화설비</t>
    <phoneticPr fontId="7" type="noConversion"/>
  </si>
  <si>
    <t>물 재이용설비</t>
    <phoneticPr fontId="7" type="noConversion"/>
  </si>
  <si>
    <t>식</t>
    <phoneticPr fontId="7" type="noConversion"/>
  </si>
  <si>
    <t>대</t>
    <phoneticPr fontId="7" type="noConversion"/>
  </si>
  <si>
    <t>√</t>
    <phoneticPr fontId="7" type="noConversion"/>
  </si>
  <si>
    <t xml:space="preserve">   계획검토</t>
    <phoneticPr fontId="7" type="noConversion"/>
  </si>
  <si>
    <t xml:space="preserve">   시스템검토</t>
    <phoneticPr fontId="7" type="noConversion"/>
  </si>
  <si>
    <t xml:space="preserve"> </t>
    <phoneticPr fontId="7" type="noConversion"/>
  </si>
  <si>
    <t xml:space="preserve"> </t>
    <phoneticPr fontId="7" type="noConversion"/>
  </si>
  <si>
    <t>장 비 비</t>
    <phoneticPr fontId="7" type="noConversion"/>
  </si>
  <si>
    <t>직접노무비×</t>
    <phoneticPr fontId="7" type="noConversion"/>
  </si>
  <si>
    <t>조정계수
(면적)</t>
    <phoneticPr fontId="7" type="noConversion"/>
  </si>
  <si>
    <t>1. 시스템 검토</t>
    <phoneticPr fontId="7" type="noConversion"/>
  </si>
  <si>
    <t>건물연면적</t>
    <phoneticPr fontId="7" type="noConversion"/>
  </si>
  <si>
    <t>특급기술자</t>
    <phoneticPr fontId="7" type="noConversion"/>
  </si>
  <si>
    <t>고급기술자</t>
    <phoneticPr fontId="7" type="noConversion"/>
  </si>
  <si>
    <t>중급기술자</t>
    <phoneticPr fontId="7" type="noConversion"/>
  </si>
  <si>
    <t>초급기술자</t>
    <phoneticPr fontId="7" type="noConversion"/>
  </si>
  <si>
    <t>고급숙련기술자</t>
    <phoneticPr fontId="7" type="noConversion"/>
  </si>
  <si>
    <t>10,000㎡ 이하</t>
    <phoneticPr fontId="7" type="noConversion"/>
  </si>
  <si>
    <t>20,000㎡ 이하</t>
    <phoneticPr fontId="7" type="noConversion"/>
  </si>
  <si>
    <t>30,000㎡ 이하</t>
    <phoneticPr fontId="7" type="noConversion"/>
  </si>
  <si>
    <t>40,000㎡ 이하</t>
    <phoneticPr fontId="7" type="noConversion"/>
  </si>
  <si>
    <t>50,000㎡ 이하</t>
    <phoneticPr fontId="7" type="noConversion"/>
  </si>
  <si>
    <t>60,000㎡ 이하</t>
    <phoneticPr fontId="7" type="noConversion"/>
  </si>
  <si>
    <t>70,000㎡ 이하</t>
    <phoneticPr fontId="7" type="noConversion"/>
  </si>
  <si>
    <t>80,000㎡ 이하</t>
    <phoneticPr fontId="7" type="noConversion"/>
  </si>
  <si>
    <t>90,000㎡ 이하</t>
    <phoneticPr fontId="7" type="noConversion"/>
  </si>
  <si>
    <t>100,000㎡ 이하</t>
    <phoneticPr fontId="7" type="noConversion"/>
  </si>
  <si>
    <t>110,000㎡ 이하</t>
    <phoneticPr fontId="7" type="noConversion"/>
  </si>
  <si>
    <t>120,000㎡ 이하</t>
    <phoneticPr fontId="7" type="noConversion"/>
  </si>
  <si>
    <t>130,000㎡ 이하</t>
    <phoneticPr fontId="7" type="noConversion"/>
  </si>
  <si>
    <t>140,000㎡ 이하</t>
    <phoneticPr fontId="7" type="noConversion"/>
  </si>
  <si>
    <t>150,000㎡ 이하</t>
    <phoneticPr fontId="7" type="noConversion"/>
  </si>
  <si>
    <t xml:space="preserve"> note : 150,000㎡초과 시는 매 10,000㎡ 증가마다 150.000㎡ 이하 공량기준 10%씩 가산한다</t>
    <phoneticPr fontId="7" type="noConversion"/>
  </si>
  <si>
    <t xml:space="preserve">        공동주택 환기설비인 경우에는 상기공량의 20%를 적용한다</t>
    <phoneticPr fontId="7" type="noConversion"/>
  </si>
  <si>
    <t>2. 공기분배계통</t>
    <phoneticPr fontId="7" type="noConversion"/>
  </si>
  <si>
    <t>2.1 공조기</t>
    <phoneticPr fontId="7" type="noConversion"/>
  </si>
  <si>
    <t>송풍기 용량</t>
    <phoneticPr fontId="7" type="noConversion"/>
  </si>
  <si>
    <t>10,000CMH 이하</t>
    <phoneticPr fontId="7" type="noConversion"/>
  </si>
  <si>
    <t>20,000CMH 이하</t>
    <phoneticPr fontId="7" type="noConversion"/>
  </si>
  <si>
    <t>30,000CMH 이하</t>
    <phoneticPr fontId="7" type="noConversion"/>
  </si>
  <si>
    <t>40,000CMH 이하</t>
    <phoneticPr fontId="7" type="noConversion"/>
  </si>
  <si>
    <t>50,000CMH 이하</t>
    <phoneticPr fontId="7" type="noConversion"/>
  </si>
  <si>
    <t>60,000CMH 이하</t>
    <phoneticPr fontId="7" type="noConversion"/>
  </si>
  <si>
    <t>70,000CMH 이하</t>
    <phoneticPr fontId="7" type="noConversion"/>
  </si>
  <si>
    <t>80,000CMH 이하</t>
    <phoneticPr fontId="7" type="noConversion"/>
  </si>
  <si>
    <t>90,000CMH 이하</t>
    <phoneticPr fontId="7" type="noConversion"/>
  </si>
  <si>
    <t>100,000CMH 이하</t>
    <phoneticPr fontId="7" type="noConversion"/>
  </si>
  <si>
    <t>중급숙련기술자</t>
    <phoneticPr fontId="7" type="noConversion"/>
  </si>
  <si>
    <t xml:space="preserve">Note. 1. 100,00CMH 초과시는 매 10,000CMH 증가마다 100,000CMH 이하 공량기준 20%씩 을 가산 한다 </t>
    <phoneticPr fontId="7" type="noConversion"/>
  </si>
  <si>
    <t xml:space="preserve">      2. 변풍량공조기인 경우 상기품의 20%를 가산한다</t>
    <phoneticPr fontId="7" type="noConversion"/>
  </si>
  <si>
    <t xml:space="preserve">      3. 빌탑유닛트형 공조기, 에어워셔 공조기는 상기품에 100%를 가산한다</t>
    <phoneticPr fontId="7" type="noConversion"/>
  </si>
  <si>
    <t xml:space="preserve">      4. 환기송풍기 내장형 공조기는 상기품에 50%를 가산한다</t>
    <phoneticPr fontId="7" type="noConversion"/>
  </si>
  <si>
    <t xml:space="preserve">      5. 환기조화기, 온풍기는 상기품을 적용한다</t>
    <phoneticPr fontId="7" type="noConversion"/>
  </si>
  <si>
    <t xml:space="preserve">      6. 송풍기용량은 급기송풍기 풍량을 기준으로 한다.</t>
    <phoneticPr fontId="7" type="noConversion"/>
  </si>
  <si>
    <t>단위 : 인. 일/대</t>
    <phoneticPr fontId="7" type="noConversion"/>
  </si>
  <si>
    <t>2.2 송풍기</t>
    <phoneticPr fontId="7" type="noConversion"/>
  </si>
  <si>
    <t xml:space="preserve">Note. 1. 100,00CMH 초과시는 매 10,000CMH 증가마다 100,000CMH 이하 공량기준 15%씩 을 가산 한다 </t>
    <phoneticPr fontId="7" type="noConversion"/>
  </si>
  <si>
    <t>벽부형</t>
    <phoneticPr fontId="7" type="noConversion"/>
  </si>
  <si>
    <t>루푸벤츄레이터</t>
    <phoneticPr fontId="7" type="noConversion"/>
  </si>
  <si>
    <t>2.3 필터박스</t>
    <phoneticPr fontId="7" type="noConversion"/>
  </si>
  <si>
    <t>2,000CMH 이하</t>
    <phoneticPr fontId="7" type="noConversion"/>
  </si>
  <si>
    <t>박스</t>
    <phoneticPr fontId="7" type="noConversion"/>
  </si>
  <si>
    <t>중급기술자</t>
    <phoneticPr fontId="7" type="noConversion"/>
  </si>
  <si>
    <t>초급기술자</t>
    <phoneticPr fontId="7" type="noConversion"/>
  </si>
  <si>
    <t>고급숙련기술자</t>
    <phoneticPr fontId="7" type="noConversion"/>
  </si>
  <si>
    <t>중급숙련기술자</t>
    <phoneticPr fontId="7" type="noConversion"/>
  </si>
  <si>
    <t>Note : 2,000CMH 초과시는 매 1,000CMH 증가마다 2,000CMH이하 공량기준 15%씩 가산한다</t>
    <phoneticPr fontId="7" type="noConversion"/>
  </si>
  <si>
    <t>2.4 패키지에어컨. 항온항습기</t>
    <phoneticPr fontId="7" type="noConversion"/>
  </si>
  <si>
    <t>구    분</t>
    <phoneticPr fontId="7" type="noConversion"/>
  </si>
  <si>
    <t>덕트미연결형</t>
    <phoneticPr fontId="7" type="noConversion"/>
  </si>
  <si>
    <t>덕트연결형5,000CMH 이하</t>
    <phoneticPr fontId="7" type="noConversion"/>
  </si>
  <si>
    <t>덕트연결형10,000CMH 이하</t>
    <phoneticPr fontId="7" type="noConversion"/>
  </si>
  <si>
    <t>덕트연결형15,000CMH 이하</t>
    <phoneticPr fontId="7" type="noConversion"/>
  </si>
  <si>
    <t>덕트연결형20,000CMH 이하</t>
    <phoneticPr fontId="7" type="noConversion"/>
  </si>
  <si>
    <t>덕트연결형25,000CMH 이하</t>
    <phoneticPr fontId="7" type="noConversion"/>
  </si>
  <si>
    <t>Note : 25,000CMH 초과 시는 매5,000CMH 증가마다 25,000CMH 이하 공량기준 15%씩 가산한다</t>
    <phoneticPr fontId="7" type="noConversion"/>
  </si>
  <si>
    <t xml:space="preserve">       창문형에어컨은 덕트미연결형 공량기준 50%를 적용한다.</t>
    <phoneticPr fontId="7" type="noConversion"/>
  </si>
  <si>
    <t>2.5 전열교환기, 현열교환기, 환기유닛</t>
    <phoneticPr fontId="7" type="noConversion"/>
  </si>
  <si>
    <t>Note : 30,000CMH 초과시는 매 10,000CMH 증가마다 30,000CMH이하 공량기준 15%씩 가감한다</t>
    <phoneticPr fontId="7" type="noConversion"/>
  </si>
  <si>
    <t>공동주택 환기설비용</t>
    <phoneticPr fontId="7" type="noConversion"/>
  </si>
  <si>
    <t>용   량</t>
    <phoneticPr fontId="7" type="noConversion"/>
  </si>
  <si>
    <t>구   분</t>
    <phoneticPr fontId="7" type="noConversion"/>
  </si>
  <si>
    <t>에어커텐</t>
    <phoneticPr fontId="7" type="noConversion"/>
  </si>
  <si>
    <t>2.6 에어커텐</t>
    <phoneticPr fontId="7" type="noConversion"/>
  </si>
  <si>
    <t>2.7 변풍량, 정풍량 유닛</t>
    <phoneticPr fontId="7" type="noConversion"/>
  </si>
  <si>
    <t>VAN</t>
    <phoneticPr fontId="7" type="noConversion"/>
  </si>
  <si>
    <t>CAV 유닛</t>
    <phoneticPr fontId="7" type="noConversion"/>
  </si>
  <si>
    <t>Note : 팬파워유닛은 VAN 유닛공량기준에 50%를 가산한다.</t>
    <phoneticPr fontId="7" type="noConversion"/>
  </si>
  <si>
    <t>2.8 풍량조절댐퍼</t>
    <phoneticPr fontId="7" type="noConversion"/>
  </si>
  <si>
    <t>수  동  식</t>
    <phoneticPr fontId="7" type="noConversion"/>
  </si>
  <si>
    <t>자  동  식</t>
    <phoneticPr fontId="7" type="noConversion"/>
  </si>
  <si>
    <t>Note : 1. 스폴리트댐퍼 (SD) 및 방화볼륨댐퍼(FVD)도 상기 공량을 적용 한다</t>
    <phoneticPr fontId="7" type="noConversion"/>
  </si>
  <si>
    <t xml:space="preserve">       2. 공동주택 환기설비인 경우에는 댐퍼 공량이 공기취출구에 포함된 것으로 간주하여</t>
    <phoneticPr fontId="7" type="noConversion"/>
  </si>
  <si>
    <t xml:space="preserve">          본 표준품셈에서 제외 한다.</t>
    <phoneticPr fontId="7" type="noConversion"/>
  </si>
  <si>
    <t>2.9 공기취출구</t>
    <phoneticPr fontId="7" type="noConversion"/>
  </si>
  <si>
    <t>공동주택 환기설비용 디퓨져 등</t>
    <phoneticPr fontId="7" type="noConversion"/>
  </si>
  <si>
    <t>디퓨져, 레지스터, 루저,  그릴</t>
    <phoneticPr fontId="7" type="noConversion"/>
  </si>
  <si>
    <t>-</t>
    <phoneticPr fontId="7" type="noConversion"/>
  </si>
  <si>
    <t>2.10 덕트 풍량 분포측정</t>
    <phoneticPr fontId="7" type="noConversion"/>
  </si>
  <si>
    <t>건물연면적</t>
    <phoneticPr fontId="7" type="noConversion"/>
  </si>
  <si>
    <t>Notee : 100,000㎡ 초과 시는 매 10,000㎡ 증가마다 100,000㎡ 이하 공량기준 10%씩 가산한다.</t>
    <phoneticPr fontId="7" type="noConversion"/>
  </si>
  <si>
    <t>2.11 제습기</t>
    <phoneticPr fontId="7" type="noConversion"/>
  </si>
  <si>
    <t>5,000CMH 이하</t>
    <phoneticPr fontId="7" type="noConversion"/>
  </si>
  <si>
    <t xml:space="preserve"> Note : 5,000CMH 초과 시 매 2,000CMH 이하 공량기준 30%씩 가산한다.</t>
    <phoneticPr fontId="7" type="noConversion"/>
  </si>
  <si>
    <t>3. 물분배계통</t>
    <phoneticPr fontId="7" type="noConversion"/>
  </si>
  <si>
    <t>3.1 냉동기</t>
    <phoneticPr fontId="7" type="noConversion"/>
  </si>
  <si>
    <t>50RT 이하</t>
    <phoneticPr fontId="7" type="noConversion"/>
  </si>
  <si>
    <t>100RT 이하</t>
    <phoneticPr fontId="7" type="noConversion"/>
  </si>
  <si>
    <t>150RT 이하</t>
    <phoneticPr fontId="7" type="noConversion"/>
  </si>
  <si>
    <t>200RT 이하</t>
    <phoneticPr fontId="7" type="noConversion"/>
  </si>
  <si>
    <t>250RT 이하</t>
    <phoneticPr fontId="7" type="noConversion"/>
  </si>
  <si>
    <t>300RT 이하</t>
    <phoneticPr fontId="7" type="noConversion"/>
  </si>
  <si>
    <t>400RT 이하</t>
    <phoneticPr fontId="7" type="noConversion"/>
  </si>
  <si>
    <t>500RT 이하</t>
    <phoneticPr fontId="7" type="noConversion"/>
  </si>
  <si>
    <t>600RT 이하</t>
    <phoneticPr fontId="7" type="noConversion"/>
  </si>
  <si>
    <t>700RT 이하</t>
    <phoneticPr fontId="7" type="noConversion"/>
  </si>
  <si>
    <t>800RT 이하</t>
    <phoneticPr fontId="7" type="noConversion"/>
  </si>
  <si>
    <t>900RT 이하</t>
    <phoneticPr fontId="7" type="noConversion"/>
  </si>
  <si>
    <t>1,000RT 이하</t>
    <phoneticPr fontId="7" type="noConversion"/>
  </si>
  <si>
    <t xml:space="preserve">       2. 빙축열시스템은 hs 표준품셈에 100%를 가산한다</t>
    <phoneticPr fontId="7" type="noConversion"/>
  </si>
  <si>
    <t xml:space="preserve">       3. 히트펌프는 본 표준품셈에 80%씩을 가산한다.</t>
    <phoneticPr fontId="7" type="noConversion"/>
  </si>
  <si>
    <t>3.2 냉각탑</t>
    <phoneticPr fontId="7" type="noConversion"/>
  </si>
  <si>
    <t>Note : 1. 1,000RT 초과 시 매 100RT 증가마다 1,000RT 이하 공량기준 10%씩 가산한다</t>
    <phoneticPr fontId="7" type="noConversion"/>
  </si>
  <si>
    <t xml:space="preserve">       2. 밀페형냉각탑은 본 표준품셈에 20%씩을 가산한다.</t>
    <phoneticPr fontId="7" type="noConversion"/>
  </si>
  <si>
    <t>3.3 보일러</t>
    <phoneticPr fontId="7" type="noConversion"/>
  </si>
  <si>
    <t>2톤 이하</t>
    <phoneticPr fontId="7" type="noConversion"/>
  </si>
  <si>
    <t>1톤 이하</t>
    <phoneticPr fontId="7" type="noConversion"/>
  </si>
  <si>
    <t>3톤 이하</t>
    <phoneticPr fontId="7" type="noConversion"/>
  </si>
  <si>
    <t>5톤 이하</t>
    <phoneticPr fontId="7" type="noConversion"/>
  </si>
  <si>
    <t>10톤 이하</t>
    <phoneticPr fontId="7" type="noConversion"/>
  </si>
  <si>
    <t>Note : 10톤 초과시 매2톤 이하 공량기준 15%씩 가산한다.</t>
    <phoneticPr fontId="7" type="noConversion"/>
  </si>
  <si>
    <t>3.4 펌프</t>
    <phoneticPr fontId="7" type="noConversion"/>
  </si>
  <si>
    <t>펌  프</t>
    <phoneticPr fontId="7" type="noConversion"/>
  </si>
  <si>
    <t>Note : 1. 본 표준품셈은 원심펌프를 기준으로 구경 50~200mm에 적용한다</t>
    <phoneticPr fontId="7" type="noConversion"/>
  </si>
  <si>
    <t xml:space="preserve">       2. 펌프구경 50mm 미만 시에는 상기공량의 50%를 적용하며 20mm 초과 시에는 매10mm</t>
    <phoneticPr fontId="7" type="noConversion"/>
  </si>
  <si>
    <t xml:space="preserve">          증가마다 상기공량의 50%를 가산한다</t>
    <phoneticPr fontId="7" type="noConversion"/>
  </si>
  <si>
    <t xml:space="preserve">       3. 본펌프는 냉. 온수 및 냉각수용 펌프에 한한다.</t>
    <phoneticPr fontId="7" type="noConversion"/>
  </si>
  <si>
    <t>구   분</t>
    <phoneticPr fontId="7" type="noConversion"/>
  </si>
  <si>
    <t>3.5 코일</t>
    <phoneticPr fontId="7" type="noConversion"/>
  </si>
  <si>
    <t>냉각, 가열코일</t>
    <phoneticPr fontId="7" type="noConversion"/>
  </si>
  <si>
    <t>3.6 열교환기</t>
    <phoneticPr fontId="7" type="noConversion"/>
  </si>
  <si>
    <t>열교환기</t>
    <phoneticPr fontId="7" type="noConversion"/>
  </si>
  <si>
    <t>Note : 1. 온수 또는 냉수를 발생시키는 중온수, 증기, 브라인 및 냉수를 열매로 하는 열교환기에 적용</t>
    <phoneticPr fontId="7" type="noConversion"/>
  </si>
  <si>
    <t xml:space="preserve">       2. 원통-코일형을 기준하였으며 판형열교환기도 본 표준품셈을 적용한다</t>
    <phoneticPr fontId="7" type="noConversion"/>
  </si>
  <si>
    <t>3.7 밸브류</t>
    <phoneticPr fontId="7" type="noConversion"/>
  </si>
  <si>
    <t>팬코일유닛</t>
    <phoneticPr fontId="7" type="noConversion"/>
  </si>
  <si>
    <t>콘벡터, 방열기</t>
    <phoneticPr fontId="7" type="noConversion"/>
  </si>
  <si>
    <t>note : 1. 유량조절밸브라함은 주관 및 분기관 상의 조절용밸브에 국한한다</t>
    <phoneticPr fontId="7" type="noConversion"/>
  </si>
  <si>
    <t xml:space="preserve">       2. 유량조절밸브는 수동밸런싱밸브, 정유량밸브 및 기타 조절밸브류 포함한다</t>
    <phoneticPr fontId="7" type="noConversion"/>
  </si>
  <si>
    <t xml:space="preserve">       3. 자동조절밸브는 이방변, 삼방변 또는 이와 유사한 목적을 갖는 밸브를 말한다.</t>
    <phoneticPr fontId="7" type="noConversion"/>
  </si>
  <si>
    <t>3.8 말단장비</t>
    <phoneticPr fontId="7" type="noConversion"/>
  </si>
  <si>
    <t>Note : 1. 상치형을 기준으로 하고 풍량도 입구 및 취출구에 덕트 등의 연결이 없는 것으로 한다.</t>
    <phoneticPr fontId="7" type="noConversion"/>
  </si>
  <si>
    <t xml:space="preserve">       2. 천정설치형은 상기공량에 20%를 가산한다.</t>
    <phoneticPr fontId="7" type="noConversion"/>
  </si>
  <si>
    <t>3.9 유량분배측정</t>
    <phoneticPr fontId="7" type="noConversion"/>
  </si>
  <si>
    <t xml:space="preserve">      : 물분배시스템의 주관 및 분기관에서의 유량. 압력, 및 온도 등을 측정하고 조정하는 작업포함</t>
    <phoneticPr fontId="7" type="noConversion"/>
  </si>
  <si>
    <t xml:space="preserve">      : 배관전체를 포괄적인 측면에서 부하변동등 외란에 따른 대응상태에 대한 점검 포함</t>
    <phoneticPr fontId="7" type="noConversion"/>
  </si>
  <si>
    <t xml:space="preserve">      : 공동주택 환기설비인 경우에도 본 표준품셈을 적용한다.</t>
    <phoneticPr fontId="7" type="noConversion"/>
  </si>
  <si>
    <t xml:space="preserve">      1) 소음측정은 각 시스템구간별로 구분하여 측정하는것을 기준으로 하였댜.</t>
    <phoneticPr fontId="7" type="noConversion"/>
  </si>
  <si>
    <t xml:space="preserve">      2) 공조계통소음측정과 이에 대한 평가도 포함</t>
    <phoneticPr fontId="7" type="noConversion"/>
  </si>
  <si>
    <t xml:space="preserve">      3) 공조계통에서 발생하는 소음에 대하여 측정하는것을 말하며 교통, 환경 및 기타발생소음</t>
    <phoneticPr fontId="7" type="noConversion"/>
  </si>
  <si>
    <t>4. 소음측정</t>
    <phoneticPr fontId="7" type="noConversion"/>
  </si>
  <si>
    <t>5. 마무리작업</t>
    <phoneticPr fontId="7" type="noConversion"/>
  </si>
  <si>
    <t>(공기분배계통 품) + 물분배계통 품) *</t>
    <phoneticPr fontId="7" type="noConversion"/>
  </si>
  <si>
    <t xml:space="preserve"> Note : 공기분배계통, 물분배계통의 전체적인 마감작업으로 공조시스템의 운전산황 및 실내환경(온도,습도)의 상태를</t>
    <phoneticPr fontId="7" type="noConversion"/>
  </si>
  <si>
    <t xml:space="preserve">        확인하여 쾌적한 환경으로 조정되었는가를 최종점검하고 테스트홀캡마감, 측정위치의 마감재 보완, 측정위치표시</t>
    <phoneticPr fontId="7" type="noConversion"/>
  </si>
  <si>
    <t xml:space="preserve">        등 포함</t>
    <phoneticPr fontId="7" type="noConversion"/>
  </si>
  <si>
    <t>6. 최종보고서 작성</t>
    <phoneticPr fontId="7" type="noConversion"/>
  </si>
  <si>
    <t xml:space="preserve">   상기 1~5 항 합의 </t>
    <phoneticPr fontId="7" type="noConversion"/>
  </si>
  <si>
    <t xml:space="preserve"> Note : 설계, 시공상태의 문제점표출 및 문제점해결을 위한 자료조사와 방안제시가 포함되었다. </t>
    <phoneticPr fontId="7" type="noConversion"/>
  </si>
  <si>
    <t xml:space="preserve">      1) 측정자료의 계산, 정리 및 분석이 포함되었다.</t>
    <phoneticPr fontId="7" type="noConversion"/>
  </si>
  <si>
    <t xml:space="preserve">      2) 설계, 시공상태의 문제점표출 및 문제점해결을 위한 자료조사와 방안제시가 포함되었음</t>
    <phoneticPr fontId="7" type="noConversion"/>
  </si>
  <si>
    <t xml:space="preserve">      3) 공조설비 유지관리지침서 작성은 본 표준품셈에서 제외.</t>
    <phoneticPr fontId="7" type="noConversion"/>
  </si>
  <si>
    <t>단위 : 인/건물</t>
    <phoneticPr fontId="7" type="noConversion"/>
  </si>
  <si>
    <t>점검수량 산출기준</t>
    <phoneticPr fontId="7" type="noConversion"/>
  </si>
  <si>
    <t>모델병 / 사양</t>
    <phoneticPr fontId="7" type="noConversion"/>
  </si>
  <si>
    <t>대</t>
    <phoneticPr fontId="7" type="noConversion"/>
  </si>
  <si>
    <t>경과년수 조정계수</t>
    <phoneticPr fontId="7" type="noConversion"/>
  </si>
  <si>
    <t>수량</t>
    <phoneticPr fontId="180" type="noConversion"/>
  </si>
  <si>
    <t>준공일 2013년 / 연면적 82,289㎡</t>
    <phoneticPr fontId="7" type="noConversion"/>
  </si>
  <si>
    <t>2. 열원설비</t>
    <phoneticPr fontId="7" type="noConversion"/>
  </si>
  <si>
    <t>1. 정밀점검 검사</t>
    <phoneticPr fontId="7" type="noConversion"/>
  </si>
  <si>
    <t xml:space="preserve">  빙축열 터보냉동기</t>
    <phoneticPr fontId="7" type="noConversion"/>
  </si>
  <si>
    <t xml:space="preserve">  관류형 스팀 보일러</t>
    <phoneticPr fontId="7" type="noConversion"/>
  </si>
  <si>
    <t>3 TON</t>
    <phoneticPr fontId="7" type="noConversion"/>
  </si>
  <si>
    <t xml:space="preserve">  냉각탑 (인입송풍형)</t>
    <phoneticPr fontId="7" type="noConversion"/>
  </si>
  <si>
    <t>520 CRT</t>
    <phoneticPr fontId="7" type="noConversion"/>
  </si>
  <si>
    <t xml:space="preserve">  냉각탑 (인입송풍형)</t>
    <phoneticPr fontId="7" type="noConversion"/>
  </si>
  <si>
    <t>346 CRT</t>
    <phoneticPr fontId="7" type="noConversion"/>
  </si>
  <si>
    <t xml:space="preserve">  냉각탑 (개방형)</t>
    <phoneticPr fontId="7" type="noConversion"/>
  </si>
  <si>
    <t>315 CRT</t>
    <phoneticPr fontId="7" type="noConversion"/>
  </si>
  <si>
    <t xml:space="preserve">  EHP (실외기)</t>
    <phoneticPr fontId="7" type="noConversion"/>
  </si>
  <si>
    <t>용량별</t>
    <phoneticPr fontId="7" type="noConversion"/>
  </si>
  <si>
    <t>3. 공조설비</t>
    <phoneticPr fontId="7" type="noConversion"/>
  </si>
  <si>
    <t xml:space="preserve">  공조기</t>
    <phoneticPr fontId="7" type="noConversion"/>
  </si>
  <si>
    <t>공조실 (각층용)</t>
    <phoneticPr fontId="7" type="noConversion"/>
  </si>
  <si>
    <t xml:space="preserve">  증기순간가열기</t>
    <phoneticPr fontId="7" type="noConversion"/>
  </si>
  <si>
    <t>급탕/난방용</t>
    <phoneticPr fontId="7" type="noConversion"/>
  </si>
  <si>
    <t>4. 급수설비</t>
    <phoneticPr fontId="7" type="noConversion"/>
  </si>
  <si>
    <t>대</t>
    <phoneticPr fontId="7" type="noConversion"/>
  </si>
  <si>
    <t>대</t>
    <phoneticPr fontId="7" type="noConversion"/>
  </si>
  <si>
    <t xml:space="preserve">  시수조</t>
    <phoneticPr fontId="7" type="noConversion"/>
  </si>
  <si>
    <t>450 TON (PDF)</t>
    <phoneticPr fontId="7" type="noConversion"/>
  </si>
  <si>
    <t xml:space="preserve">  중수조</t>
    <phoneticPr fontId="7" type="noConversion"/>
  </si>
  <si>
    <t>140 TON (PDF)</t>
    <phoneticPr fontId="7" type="noConversion"/>
  </si>
  <si>
    <t>B9</t>
    <phoneticPr fontId="7" type="noConversion"/>
  </si>
  <si>
    <t>5. 정화조</t>
    <phoneticPr fontId="7" type="noConversion"/>
  </si>
  <si>
    <t xml:space="preserve">  부폐식</t>
    <phoneticPr fontId="7" type="noConversion"/>
  </si>
  <si>
    <t>4,000 인조</t>
    <phoneticPr fontId="7" type="noConversion"/>
  </si>
  <si>
    <t>B9F</t>
    <phoneticPr fontId="7" type="noConversion"/>
  </si>
  <si>
    <t>(주)500/(야)335 USRT</t>
    <phoneticPr fontId="7" type="noConversion"/>
  </si>
  <si>
    <t>B8F</t>
    <phoneticPr fontId="7" type="noConversion"/>
  </si>
  <si>
    <t>30F옥탑</t>
    <phoneticPr fontId="7" type="noConversion"/>
  </si>
  <si>
    <t>6. 휀설비</t>
    <phoneticPr fontId="7" type="noConversion"/>
  </si>
  <si>
    <t>대</t>
    <phoneticPr fontId="7" type="noConversion"/>
  </si>
  <si>
    <t xml:space="preserve">  전기실,발전기실 급배기</t>
    <phoneticPr fontId="7" type="noConversion"/>
  </si>
  <si>
    <t>Mixed Flow 350CMM*20mmAq</t>
    <phoneticPr fontId="7" type="noConversion"/>
  </si>
  <si>
    <t xml:space="preserve">  기계실,물탱크실 급기 / 배기</t>
    <phoneticPr fontId="7" type="noConversion"/>
  </si>
  <si>
    <t>Mixed Flow 264*4CMM*25mmAq
417*2CMM*35mmAq</t>
    <phoneticPr fontId="7" type="noConversion"/>
  </si>
  <si>
    <t xml:space="preserve">  지하층 급.배기 (hanger)</t>
    <phoneticPr fontId="7" type="noConversion"/>
  </si>
  <si>
    <t>Hanger 334~459CMM*16mmAq</t>
    <phoneticPr fontId="7" type="noConversion"/>
  </si>
  <si>
    <t xml:space="preserve">  중수처리실 배기</t>
    <phoneticPr fontId="7" type="noConversion"/>
  </si>
  <si>
    <t xml:space="preserve">  B7~30F 화장실 배기</t>
    <phoneticPr fontId="7" type="noConversion"/>
  </si>
  <si>
    <t>sirocco 250CMM*30mmAQ*1.5KW</t>
    <phoneticPr fontId="7" type="noConversion"/>
  </si>
  <si>
    <t>17~50CMM * 20~30mmAq*15KW</t>
    <phoneticPr fontId="7" type="noConversion"/>
  </si>
  <si>
    <t>17~50CMM * 20~30mmAq*0.4KW</t>
    <phoneticPr fontId="7" type="noConversion"/>
  </si>
  <si>
    <t>7. 펌프설비</t>
    <phoneticPr fontId="7" type="noConversion"/>
  </si>
  <si>
    <t xml:space="preserve">   고층부 냉각수 순환펌프</t>
    <phoneticPr fontId="7" type="noConversion"/>
  </si>
  <si>
    <t xml:space="preserve">   저층부 냉각수 순환펌프</t>
    <phoneticPr fontId="7" type="noConversion"/>
  </si>
  <si>
    <t>EHP실외기용</t>
    <phoneticPr fontId="7" type="noConversion"/>
  </si>
  <si>
    <t>EHP실내기용</t>
    <phoneticPr fontId="7" type="noConversion"/>
  </si>
  <si>
    <t>2,310LPM*36m*22KW</t>
    <phoneticPr fontId="7" type="noConversion"/>
  </si>
  <si>
    <t>2,510LPM*42m*30KW</t>
    <phoneticPr fontId="7" type="noConversion"/>
  </si>
  <si>
    <t xml:space="preserve">   고층부 냉온수 순환펌프</t>
    <phoneticPr fontId="7" type="noConversion"/>
  </si>
  <si>
    <t>5,450LPM*42m*55KW</t>
    <phoneticPr fontId="7" type="noConversion"/>
  </si>
  <si>
    <t xml:space="preserve">   저층부 냉온수 순환펌프</t>
    <phoneticPr fontId="7" type="noConversion"/>
  </si>
  <si>
    <t>5,450LPM*36m*45KW</t>
    <phoneticPr fontId="7" type="noConversion"/>
  </si>
  <si>
    <t>AHU용</t>
    <phoneticPr fontId="7" type="noConversion"/>
  </si>
  <si>
    <t xml:space="preserve">   급수펌프</t>
    <phoneticPr fontId="7" type="noConversion"/>
  </si>
  <si>
    <t>179~893LPM*98~200m*(2.2*3)</t>
    <phoneticPr fontId="7" type="noConversion"/>
  </si>
  <si>
    <t xml:space="preserve">   배수펌프</t>
    <phoneticPr fontId="7" type="noConversion"/>
  </si>
  <si>
    <t>500LPM*46m*11KW</t>
    <phoneticPr fontId="7" type="noConversion"/>
  </si>
  <si>
    <t xml:space="preserve">   빙축열 브라인 순환펌프</t>
    <phoneticPr fontId="7" type="noConversion"/>
  </si>
  <si>
    <t>6,610LPM*23m*50KW</t>
    <phoneticPr fontId="7" type="noConversion"/>
  </si>
  <si>
    <t xml:space="preserve">   빙축열 냉각 순환펌프</t>
    <phoneticPr fontId="7" type="noConversion"/>
  </si>
  <si>
    <t>6,150LPM*35m*75KW</t>
    <phoneticPr fontId="7" type="noConversion"/>
  </si>
  <si>
    <t>8. 위생설비 및 탱크설비</t>
    <phoneticPr fontId="7" type="noConversion"/>
  </si>
  <si>
    <t>Set</t>
    <phoneticPr fontId="7" type="noConversion"/>
  </si>
  <si>
    <t>B9F</t>
    <phoneticPr fontId="7" type="noConversion"/>
  </si>
  <si>
    <t xml:space="preserve">   시수조 (음용수, 소화수)</t>
    <phoneticPr fontId="7" type="noConversion"/>
  </si>
  <si>
    <t xml:space="preserve">   중수조 (중수용)</t>
    <phoneticPr fontId="7" type="noConversion"/>
  </si>
  <si>
    <t>450 TON / PDF</t>
    <phoneticPr fontId="7" type="noConversion"/>
  </si>
  <si>
    <t>140 TON / PDF</t>
    <phoneticPr fontId="7" type="noConversion"/>
  </si>
  <si>
    <t xml:space="preserve">   팽창기체 분리기</t>
    <phoneticPr fontId="7" type="noConversion"/>
  </si>
  <si>
    <t>Set</t>
    <phoneticPr fontId="7" type="noConversion"/>
  </si>
  <si>
    <t xml:space="preserve">   빙축열 축열조</t>
    <phoneticPr fontId="7" type="noConversion"/>
  </si>
  <si>
    <t>6,600 USRT / Conc.</t>
    <phoneticPr fontId="7" type="noConversion"/>
  </si>
  <si>
    <t>AHU계통 / EHP계통 / STS</t>
    <phoneticPr fontId="7" type="noConversion"/>
  </si>
  <si>
    <t xml:space="preserve">9. 위생기구설비 </t>
    <phoneticPr fontId="7" type="noConversion"/>
  </si>
  <si>
    <t xml:space="preserve">   위생기구설비</t>
    <phoneticPr fontId="7" type="noConversion"/>
  </si>
  <si>
    <t>식</t>
    <phoneticPr fontId="7" type="noConversion"/>
  </si>
  <si>
    <t xml:space="preserve">   오.배수통기 및 우수배수설비</t>
    <phoneticPr fontId="7" type="noConversion"/>
  </si>
  <si>
    <t xml:space="preserve">   오수정화설비</t>
    <phoneticPr fontId="7" type="noConversion"/>
  </si>
  <si>
    <t xml:space="preserve">   물 재이용설비</t>
    <phoneticPr fontId="7" type="noConversion"/>
  </si>
  <si>
    <t xml:space="preserve"> </t>
    <phoneticPr fontId="7" type="noConversion"/>
  </si>
  <si>
    <t>식</t>
    <phoneticPr fontId="7" type="noConversion"/>
  </si>
  <si>
    <t>식</t>
    <phoneticPr fontId="7" type="noConversion"/>
  </si>
  <si>
    <t>하수종말처리방식</t>
    <phoneticPr fontId="7" type="noConversion"/>
  </si>
  <si>
    <t>대</t>
    <phoneticPr fontId="7" type="noConversion"/>
  </si>
  <si>
    <t>0.75kw
이하제외</t>
    <phoneticPr fontId="7" type="noConversion"/>
  </si>
  <si>
    <t>성능점검(1회/년)</t>
    <phoneticPr fontId="7" type="noConversion"/>
  </si>
  <si>
    <t xml:space="preserve">  컴팩트 열교환기</t>
    <phoneticPr fontId="7" type="noConversion"/>
  </si>
  <si>
    <t>1,460,000 / 1,100,000 Kcal/hr</t>
    <phoneticPr fontId="7" type="noConversion"/>
  </si>
  <si>
    <t>점검대상 기계설비 목록</t>
    <phoneticPr fontId="180" type="noConversion"/>
  </si>
  <si>
    <t>단위</t>
    <phoneticPr fontId="180" type="noConversion"/>
  </si>
  <si>
    <t>점검수량산출기준</t>
    <phoneticPr fontId="180" type="noConversion"/>
  </si>
  <si>
    <t>비  고</t>
    <phoneticPr fontId="180" type="noConversion"/>
  </si>
  <si>
    <t>대</t>
    <phoneticPr fontId="180" type="noConversion"/>
  </si>
  <si>
    <t>전체수량의 50% 이상</t>
    <phoneticPr fontId="180" type="noConversion"/>
  </si>
  <si>
    <t>펌프</t>
    <phoneticPr fontId="180" type="noConversion"/>
  </si>
  <si>
    <t>전체수량의 20% 이상</t>
    <phoneticPr fontId="180" type="noConversion"/>
  </si>
  <si>
    <t>축열조</t>
    <phoneticPr fontId="180" type="noConversion"/>
  </si>
  <si>
    <t>전체수량</t>
    <phoneticPr fontId="180" type="noConversion"/>
  </si>
  <si>
    <t>공기조화 설비</t>
    <phoneticPr fontId="180" type="noConversion"/>
  </si>
  <si>
    <t>대</t>
    <phoneticPr fontId="180" type="noConversion"/>
  </si>
  <si>
    <t>전체수량의 20% 이상</t>
    <phoneticPr fontId="180" type="noConversion"/>
  </si>
  <si>
    <t>환기설비</t>
    <phoneticPr fontId="180" type="noConversion"/>
  </si>
  <si>
    <t>전체수량</t>
    <phoneticPr fontId="180" type="noConversion"/>
  </si>
  <si>
    <t>위생기구설비</t>
    <phoneticPr fontId="180" type="noConversion"/>
  </si>
  <si>
    <t>식</t>
    <phoneticPr fontId="180" type="noConversion"/>
  </si>
  <si>
    <t>급수·급탕 설비</t>
    <phoneticPr fontId="180" type="noConversion"/>
  </si>
  <si>
    <t>오,배수 통기 및 우수배수설비</t>
    <phoneticPr fontId="180" type="noConversion"/>
  </si>
  <si>
    <t>오수정화 및 물 재이용설비</t>
    <phoneticPr fontId="180" type="noConversion"/>
  </si>
  <si>
    <t>오수정화설비</t>
    <phoneticPr fontId="180" type="noConversion"/>
  </si>
  <si>
    <t>식</t>
    <phoneticPr fontId="180" type="noConversion"/>
  </si>
  <si>
    <t>전체수량</t>
    <phoneticPr fontId="180" type="noConversion"/>
  </si>
  <si>
    <t>물 재이용설비</t>
    <phoneticPr fontId="180" type="noConversion"/>
  </si>
  <si>
    <t>배관설비</t>
    <phoneticPr fontId="180" type="noConversion"/>
  </si>
  <si>
    <t>덕트설비</t>
    <phoneticPr fontId="180" type="noConversion"/>
  </si>
  <si>
    <t>보온설비</t>
    <phoneticPr fontId="180" type="noConversion"/>
  </si>
  <si>
    <t>자동제어설비</t>
    <phoneticPr fontId="180" type="noConversion"/>
  </si>
  <si>
    <t xml:space="preserve"> 방음. 방진. 내진설비</t>
    <phoneticPr fontId="180" type="noConversion"/>
  </si>
  <si>
    <t>기능점검 
  제외</t>
    <phoneticPr fontId="7" type="noConversion"/>
  </si>
  <si>
    <t>10. 오.배수통기 및 우수배수설비</t>
    <phoneticPr fontId="7" type="noConversion"/>
  </si>
  <si>
    <t>11. 오수정화 및 물재이용설비</t>
    <phoneticPr fontId="7" type="noConversion"/>
  </si>
  <si>
    <t>12. 배관설비</t>
    <phoneticPr fontId="7" type="noConversion"/>
  </si>
  <si>
    <t>13. 덕트설비</t>
    <phoneticPr fontId="7" type="noConversion"/>
  </si>
  <si>
    <t>14. 보온설비</t>
    <phoneticPr fontId="7" type="noConversion"/>
  </si>
  <si>
    <t>15. 자동제어설비</t>
    <phoneticPr fontId="7" type="noConversion"/>
  </si>
  <si>
    <t>16. 방음.방진.내진 설비</t>
    <phoneticPr fontId="7" type="noConversion"/>
  </si>
  <si>
    <t xml:space="preserve"> 17. 보고서 작성</t>
    <phoneticPr fontId="7" type="noConversion"/>
  </si>
  <si>
    <t>정밀점검 내역서 (부평아트센터  30,000㎡)</t>
    <phoneticPr fontId="7" type="noConversion"/>
  </si>
  <si>
    <t>대</t>
    <phoneticPr fontId="7" type="noConversion"/>
  </si>
  <si>
    <t>전체수량</t>
    <phoneticPr fontId="7" type="noConversion"/>
  </si>
  <si>
    <t>대</t>
    <phoneticPr fontId="7" type="noConversion"/>
  </si>
  <si>
    <t xml:space="preserve">환기설비 </t>
    <phoneticPr fontId="7" type="noConversion"/>
  </si>
  <si>
    <t>공 사 원 가 계 산 서 (성능점검)</t>
    <phoneticPr fontId="7" type="noConversion"/>
  </si>
  <si>
    <t xml:space="preserve"> Note : 부평아트센터 장비이력카드 기준으로 작성됨</t>
    <phoneticPr fontId="7" type="noConversion"/>
  </si>
  <si>
    <t>팬코일유니트</t>
    <phoneticPr fontId="7" type="noConversion"/>
  </si>
  <si>
    <t>점검수량</t>
    <phoneticPr fontId="7" type="noConversion"/>
  </si>
  <si>
    <t>실점검수량</t>
    <phoneticPr fontId="180" type="noConversion"/>
  </si>
  <si>
    <t>냉동기</t>
    <phoneticPr fontId="180" type="noConversion"/>
  </si>
  <si>
    <t>보일러</t>
    <phoneticPr fontId="180" type="noConversion"/>
  </si>
  <si>
    <t>냉각탑</t>
    <phoneticPr fontId="180" type="noConversion"/>
  </si>
  <si>
    <t>열교환기</t>
    <phoneticPr fontId="180" type="noConversion"/>
  </si>
  <si>
    <t>1개 층 이상</t>
    <phoneticPr fontId="7" type="noConversion"/>
  </si>
  <si>
    <t>팬필터유닛, 냄새제거필터유닛 등 포함</t>
    <phoneticPr fontId="7" type="noConversion"/>
  </si>
  <si>
    <t>송풍기포함</t>
    <phoneticPr fontId="7" type="noConversion"/>
  </si>
  <si>
    <t>고, 저수조</t>
    <phoneticPr fontId="180" type="noConversion"/>
  </si>
  <si>
    <t>VAC, CAV 유닛 포함</t>
    <phoneticPr fontId="7" type="noConversion"/>
  </si>
  <si>
    <t>중앙감시반, 기계실, 공조실 포함</t>
    <phoneticPr fontId="7" type="noConversion"/>
  </si>
  <si>
    <t>헤더포함</t>
    <phoneticPr fontId="7" type="noConversion"/>
  </si>
  <si>
    <t>점검대상 냉동기에 관련된 냉각탑에 포함</t>
    <phoneticPr fontId="7" type="noConversion"/>
  </si>
  <si>
    <t>축열량 및 방열량에 대한 효율 점검 포함</t>
    <phoneticPr fontId="7" type="noConversion"/>
  </si>
  <si>
    <t>용량 0.75KW이하 및 벽부형 송풍기 제외</t>
    <phoneticPr fontId="7" type="noConversion"/>
  </si>
  <si>
    <t>급탕탱크 포함</t>
    <phoneticPr fontId="7" type="noConversion"/>
  </si>
  <si>
    <r>
      <t xml:space="preserve">공사명 : </t>
    </r>
    <r>
      <rPr>
        <b/>
        <sz val="10"/>
        <color rgb="FFC00000"/>
        <rFont val="돋움체"/>
        <family val="3"/>
        <charset val="129"/>
      </rPr>
      <t>원주보훈요양원</t>
    </r>
    <r>
      <rPr>
        <b/>
        <sz val="10"/>
        <color theme="1"/>
        <rFont val="돋움체"/>
        <family val="3"/>
        <charset val="129"/>
      </rPr>
      <t xml:space="preserve">  
        (연면적 </t>
    </r>
    <r>
      <rPr>
        <b/>
        <sz val="10"/>
        <color rgb="FFC00000"/>
        <rFont val="돋움체"/>
        <family val="3"/>
        <charset val="129"/>
      </rPr>
      <t>10,000</t>
    </r>
    <r>
      <rPr>
        <b/>
        <sz val="10"/>
        <color theme="1"/>
        <rFont val="돋움체"/>
        <family val="3"/>
        <charset val="129"/>
      </rPr>
      <t xml:space="preserve"> 제곱미터)</t>
    </r>
    <phoneticPr fontId="7" type="noConversion"/>
  </si>
  <si>
    <t>1) 배관 및 덕트 내부 상태 점검을 위해 천공 등이 수반될 경우에는 비용을 별도로 산출한다.
2) 성능점검 시 전체 수량을 점검하지 않는 기계설비에 대해서는 누락되는 기계설비가 없도록 점검대상을 매년 다르게 해야 
   하며, 점검대상 기계설비가 1대(식)인 경우 위 산출 기준에도 불구하고 매년 성능점검을 실시해야 한다.
3) 관리주체는 점검대상 기계설비 외에 추가로 점검이 필요한 기계설비가 있는 경우 해당 기계설비의 종류, 세부항목, 점검방법 및 점검 주기 등을 포함하여 성능
   점검 계획을 수립할 수 있다.</t>
    <phoneticPr fontId="7" type="noConversion"/>
  </si>
  <si>
    <t>산출기준</t>
    <phoneticPr fontId="7" type="noConversion"/>
  </si>
  <si>
    <t>공기조화기</t>
    <phoneticPr fontId="180" type="noConversion"/>
  </si>
  <si>
    <t>[별표1]성능점검대상 기계설비 (제7조 제1항 관련)</t>
    <phoneticPr fontId="180" type="noConversion"/>
  </si>
  <si>
    <r>
      <t xml:space="preserve">열원 및 냉난방 설비
</t>
    </r>
    <r>
      <rPr>
        <sz val="10"/>
        <color rgb="FFFF0000"/>
        <rFont val="맑은 고딕"/>
        <family val="3"/>
        <charset val="129"/>
        <scheme val="major"/>
      </rPr>
      <t>(냉난방 구분하여 작성요)</t>
    </r>
    <phoneticPr fontId="180" type="noConversion"/>
  </si>
  <si>
    <t>관계법령(고압가스안전관리법 제16조)에의해 점검을 받은경우 제외</t>
    <phoneticPr fontId="180" type="noConversion"/>
  </si>
  <si>
    <t>관계법령(에너지이용합리화법 제39조)에의해 점검을 받은경우 제외 (1ton/Hr)</t>
    <phoneticPr fontId="180" type="noConversion"/>
  </si>
  <si>
    <t>냉난방, 급수에 해당하는 펌프만</t>
    <phoneticPr fontId="7" type="noConversion"/>
  </si>
  <si>
    <t>공조기필터, 팬필터 유닛, 냄새제거 필터 유닛</t>
    <phoneticPr fontId="7" type="noConversion"/>
  </si>
  <si>
    <t>급배기팬</t>
    <phoneticPr fontId="7" type="noConversion"/>
  </si>
  <si>
    <t>`+시스템 에어컨, 수량은 실외기 기준</t>
    <phoneticPr fontId="7" type="noConversion"/>
  </si>
  <si>
    <r>
      <t>급수·</t>
    </r>
    <r>
      <rPr>
        <sz val="10"/>
        <color theme="1"/>
        <rFont val="맑은 고딕"/>
        <family val="3"/>
        <charset val="129"/>
      </rPr>
      <t>급탕</t>
    </r>
    <r>
      <rPr>
        <sz val="10"/>
        <color theme="1"/>
        <rFont val="맑은 고딕"/>
        <family val="3"/>
        <charset val="129"/>
        <scheme val="major"/>
      </rPr>
      <t>설비 등</t>
    </r>
    <phoneticPr fontId="7" type="noConversion"/>
  </si>
  <si>
    <t>수량 단위 '식'으로 표기된 항목은 설치 유무만 표기해 주세요(있다 : 1, 없다 : 0)</t>
    <phoneticPr fontId="7" type="noConversion"/>
  </si>
  <si>
    <t>*공조기 필터는 공기 조화기 1개당 1개의 필터로 수량 파악</t>
    <phoneticPr fontId="7" type="noConversion"/>
  </si>
  <si>
    <t>용량</t>
    <phoneticPr fontId="7" type="noConversion"/>
  </si>
  <si>
    <t>건물명</t>
    <phoneticPr fontId="7" type="noConversion"/>
  </si>
  <si>
    <t>소재지</t>
    <phoneticPr fontId="7" type="noConversion"/>
  </si>
  <si>
    <t>건물개요</t>
    <phoneticPr fontId="7" type="noConversion"/>
  </si>
  <si>
    <t>건물용도</t>
    <phoneticPr fontId="7" type="noConversion"/>
  </si>
  <si>
    <t>담당자/직책</t>
    <phoneticPr fontId="7" type="noConversion"/>
  </si>
  <si>
    <t>전화번호</t>
    <phoneticPr fontId="7" type="noConversion"/>
  </si>
  <si>
    <t>이메일주소</t>
    <phoneticPr fontId="7" type="noConversion"/>
  </si>
  <si>
    <t>사용 승인일</t>
    <phoneticPr fontId="7" type="noConversion"/>
  </si>
  <si>
    <t xml:space="preserve">연면적:         </t>
    <phoneticPr fontId="7" type="noConversion"/>
  </si>
  <si>
    <t xml:space="preserve"> 개동/  지하  층, 지상  층,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</si>
</sst>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5"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#"/>
    <numFmt numFmtId="177" formatCode="#,##0.0"/>
    <numFmt numFmtId="178" formatCode="0.000_ "/>
    <numFmt numFmtId="179" formatCode="&quot;₩&quot;#,##0_);\(&quot;₩&quot;#,##0\)"/>
    <numFmt numFmtId="180" formatCode="_(&quot;₩&quot;* #,##0_);_(&quot;₩&quot;* \(#,##0\);_(&quot;₩&quot;* &quot;-&quot;_);_(@_)"/>
    <numFmt numFmtId="181" formatCode="_(* #,##0_);_(* \(#,##0\);_(* &quot;-&quot;_);_(@_)"/>
    <numFmt numFmtId="182" formatCode="_(&quot;₩&quot;* #,##0.00_);_(&quot;₩&quot;* \(#,##0.00\);_(&quot;₩&quot;* &quot;-&quot;??_);_(@_)"/>
    <numFmt numFmtId="183" formatCode="_(* #,##0.00_);_(* \(#,##0.00\);_(* &quot;-&quot;??_);_(@_)"/>
    <numFmt numFmtId="184" formatCode="_ * #,##0_ ;_ * \-#,##0_ ;_ * &quot;-&quot;_ ;_ @_ "/>
    <numFmt numFmtId="185" formatCode="_ * #,##0.00_ ;_ * \-#,##0.00_ ;_ * &quot;-&quot;??_ ;_ @_ "/>
    <numFmt numFmtId="186" formatCode="0_);[Red]\(0\)"/>
    <numFmt numFmtId="187" formatCode="0.000%"/>
    <numFmt numFmtId="188" formatCode="0.0%"/>
    <numFmt numFmtId="189" formatCode="#,##0.000"/>
    <numFmt numFmtId="190" formatCode="&quot;₩&quot;\!\$#\!\,##0_);[Red]&quot;₩&quot;\!\(&quot;₩&quot;\!\$#\!\,##0&quot;₩&quot;\!\)"/>
    <numFmt numFmtId="191" formatCode="yy&quot;₩&quot;/mm&quot;₩&quot;/dd"/>
    <numFmt numFmtId="192" formatCode="000,000"/>
    <numFmt numFmtId="193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94" formatCode="#,##0.0000000"/>
    <numFmt numFmtId="195" formatCode="&quot;₩&quot;\!\$#,##0_);[Red]&quot;₩&quot;\!\(&quot;₩&quot;\!\$#,##0&quot;₩&quot;\!\)"/>
    <numFmt numFmtId="196" formatCode="0.0"/>
    <numFmt numFmtId="197" formatCode="0.00000000"/>
    <numFmt numFmtId="198" formatCode="#."/>
    <numFmt numFmtId="199" formatCode="_-* #,##0.000_-;\-* #,##0.000_-;_-* &quot;-&quot;_-;_-@_-"/>
    <numFmt numFmtId="200" formatCode="mm&quot;월&quot;\ dd&quot;일&quot;"/>
    <numFmt numFmtId="201" formatCode="_-* #,##0.0_-;\-* #,##0.0_-;_-* &quot;-&quot;??_-;_-@_-"/>
    <numFmt numFmtId="202" formatCode="_-* #,##0_-;\-* #,##0_-;_-* &quot;-&quot;??_-;_-@_-"/>
    <numFmt numFmtId="203" formatCode="&quot;₩&quot;#,##0;&quot;₩&quot;&quot;₩&quot;&quot;₩&quot;&quot;₩&quot;&quot;₩&quot;\-#,##0"/>
    <numFmt numFmtId="204" formatCode="_-* #,##0.0_-;&quot;₩&quot;\!\-* #,##0.0_-;_-* &quot;-&quot;_-;_-@_-"/>
    <numFmt numFmtId="205" formatCode="#,##0;&quot;-&quot;#,##0"/>
    <numFmt numFmtId="206" formatCode="#,##0;[Red]&quot;-&quot;#,##0"/>
    <numFmt numFmtId="207" formatCode="#,#00.0"/>
    <numFmt numFmtId="208" formatCode="_-* #,##0.0000_-;\-* #,##0.0000_-;_-* &quot;-&quot;_-;_-@_-"/>
    <numFmt numFmtId="209" formatCode="_ * #,##0.00_ ;_ * &quot;₩&quot;\!\-#,##0.00_ ;_ * &quot;-&quot;??_ ;_ @_ "/>
    <numFmt numFmtId="210" formatCode="0.0000"/>
    <numFmt numFmtId="211" formatCode="#,##0.00\ &quot;a &quot;"/>
    <numFmt numFmtId="212" formatCode="&quot;$&quot;#,##0.00_);\(&quot;$&quot;#,##0.00\)"/>
    <numFmt numFmtId="213" formatCode="#,##0.00_);[Red]\(#,##0.00\)"/>
    <numFmt numFmtId="214" formatCode="_ &quot;₩&quot;* #,##0_ ;_ &quot;₩&quot;* &quot;₩&quot;\!\-#,##0_ ;_ &quot;₩&quot;* &quot;-&quot;_ ;_ @_ "/>
    <numFmt numFmtId="215" formatCode="_ &quot;₩&quot;* #,##0_ ;_ &quot;₩&quot;* \-#,##0_ ;_ &quot;₩&quot;* &quot;-&quot;_ ;_ @_ "/>
    <numFmt numFmtId="216" formatCode="_ &quot;₩&quot;* #,##0_ ;_ &quot;₩&quot;* &quot;₩&quot;&quot;₩&quot;&quot;₩&quot;&quot;₩&quot;&quot;₩&quot;&quot;₩&quot;&quot;₩&quot;&quot;₩&quot;&quot;₩&quot;&quot;₩&quot;&quot;₩&quot;&quot;₩&quot;&quot;₩&quot;\-#,##0_ ;_ &quot;₩&quot;* &quot;-&quot;_ ;_ @_ "/>
    <numFmt numFmtId="217" formatCode="_(&quot;RM&quot;* #,##0_);_(&quot;RM&quot;* \(#,##0\);_(&quot;RM&quot;* &quot;-&quot;_);_(@_)"/>
    <numFmt numFmtId="218" formatCode="_(&quot;$&quot;* #,##0_);_(&quot;$&quot;* \(#,##0\);_(&quot;$&quot;* &quot;-&quot;_);_(@_)"/>
    <numFmt numFmtId="219" formatCode="_ &quot;₩&quot;* #,##0.00_ ;_ &quot;₩&quot;* &quot;₩&quot;\!\-#,##0.00_ ;_ &quot;₩&quot;* &quot;-&quot;??_ ;_ @_ "/>
    <numFmt numFmtId="220" formatCode="_ &quot;₩&quot;* #,##0.00_ ;_ &quot;₩&quot;* \-#,##0.00_ ;_ &quot;₩&quot;* &quot;-&quot;??_ ;_ @_ "/>
    <numFmt numFmtId="221" formatCode="_ &quot;₩&quot;* #,##0.00_ ;_ &quot;₩&quot;* &quot;₩&quot;&quot;₩&quot;&quot;₩&quot;&quot;₩&quot;&quot;₩&quot;&quot;₩&quot;&quot;₩&quot;&quot;₩&quot;&quot;₩&quot;&quot;₩&quot;&quot;₩&quot;&quot;₩&quot;&quot;₩&quot;\-#,##0.00_ ;_ &quot;₩&quot;* &quot;-&quot;??_ ;_ @_ "/>
    <numFmt numFmtId="222" formatCode="_(&quot;RM&quot;* #,##0.00_);_(&quot;RM&quot;* \(#,##0.00\);_(&quot;RM&quot;* &quot;-&quot;??_);_(@_)"/>
    <numFmt numFmtId="223" formatCode="_(&quot;$&quot;* #,##0.00_);_(&quot;$&quot;* \(#,##0.00\);_(&quot;$&quot;* &quot;-&quot;??_);_(@_)"/>
    <numFmt numFmtId="224" formatCode="_-* #,##0.00_-;&quot;₩&quot;&quot;₩&quot;&quot;₩&quot;\-* #,##0.00_-;_-* &quot;-&quot;??_-;_-@_-"/>
    <numFmt numFmtId="225" formatCode="_ * #,##0_ ;_ * &quot;₩&quot;\!\-#,##0_ ;_ * &quot;-&quot;_ ;_ @_ "/>
    <numFmt numFmtId="226" formatCode="_ * #,##0_ ;_ * &quot;₩&quot;&quot;₩&quot;&quot;₩&quot;&quot;₩&quot;&quot;₩&quot;&quot;₩&quot;&quot;₩&quot;&quot;₩&quot;&quot;₩&quot;&quot;₩&quot;&quot;₩&quot;&quot;₩&quot;&quot;₩&quot;\-#,##0_ ;_ * &quot;-&quot;_ ;_ @_ "/>
    <numFmt numFmtId="227" formatCode="_ * #,##0.00_ ;_ * &quot;₩&quot;&quot;₩&quot;&quot;₩&quot;&quot;₩&quot;&quot;₩&quot;&quot;₩&quot;&quot;₩&quot;&quot;₩&quot;&quot;₩&quot;&quot;₩&quot;&quot;₩&quot;&quot;₩&quot;&quot;₩&quot;\-#,##0.00_ ;_ * &quot;-&quot;??_ ;_ @_ "/>
    <numFmt numFmtId="228" formatCode="_ * #,##0.000000_ ;_ * \-#,##0.000000_ ;_ * &quot;-&quot;_ ;_ @_ "/>
    <numFmt numFmtId="229" formatCode="&quot;₩&quot;#,##0;[Red]&quot;₩&quot;&quot;₩&quot;&quot;₩&quot;&quot;₩&quot;&quot;₩&quot;\-#,##0"/>
    <numFmt numFmtId="230" formatCode="&quot; &quot;@"/>
    <numFmt numFmtId="231" formatCode="#,##0&quot;  &quot;"/>
    <numFmt numFmtId="232" formatCode="#,##0_ "/>
    <numFmt numFmtId="233" formatCode="0.000"/>
    <numFmt numFmtId="234" formatCode="\-\2\2\4&quot; &quot;"/>
    <numFmt numFmtId="235" formatCode="\-\1&quot; &quot;"/>
    <numFmt numFmtId="236" formatCode="\-\1\4\4&quot; &quot;"/>
    <numFmt numFmtId="237" formatCode="0.0000%"/>
    <numFmt numFmtId="238" formatCode="0.00000&quot;  &quot;"/>
    <numFmt numFmtId="239" formatCode="&quot;₩&quot;#,##0;[Red]&quot;₩&quot;&quot;₩&quot;\-#,##0"/>
    <numFmt numFmtId="240" formatCode="#,##0;\(#,##0\)"/>
    <numFmt numFmtId="241" formatCode=";;;"/>
    <numFmt numFmtId="242" formatCode="0_ "/>
    <numFmt numFmtId="243" formatCode="&quot;₩&quot;#,##0;&quot;₩&quot;&quot;₩&quot;&quot;₩&quot;&quot;₩&quot;&quot;₩&quot;&quot;₩&quot;&quot;₩&quot;&quot;₩&quot;\-#,##0"/>
    <numFmt numFmtId="244" formatCode="0%;[Red]\ \ &quot;-&quot;0%"/>
    <numFmt numFmtId="245" formatCode="\$#,##0.00"/>
    <numFmt numFmtId="246" formatCode="&quot;₩&quot;#,##0.00;&quot;₩&quot;&quot;₩&quot;&quot;₩&quot;&quot;₩&quot;&quot;₩&quot;&quot;₩&quot;&quot;₩&quot;&quot;₩&quot;\-#,##0.00"/>
    <numFmt numFmtId="247" formatCode="#,##0\ \ \ \ \ "/>
    <numFmt numFmtId="248" formatCode="\$#,##0\ ;\(\$#,##0\)"/>
    <numFmt numFmtId="249" formatCode="&quot;₩&quot;#,##0.00;[Red]&quot;₩&quot;&quot;₩&quot;\-#,##0.00"/>
    <numFmt numFmtId="250" formatCode="_ * #,##0.0000000000_ ;_ * \-#,##0.0000000000_ ;_ * &quot;-&quot;_ ;_ @_ "/>
    <numFmt numFmtId="251" formatCode="#,##0.00&quot; $&quot;;[Red]\-#,##0.00&quot; $&quot;"/>
    <numFmt numFmtId="252" formatCode="_ * #,##0_ ;_ * &quot;₩&quot;\-#,##0_ ;_ * &quot;-&quot;_ ;_ @_ "/>
    <numFmt numFmtId="253" formatCode="&quot;SFr.&quot;#,##0.00;[Red]&quot;SFr.&quot;&quot;₩&quot;&quot;₩&quot;&quot;₩&quot;&quot;₩&quot;&quot;₩&quot;&quot;₩&quot;&quot;₩&quot;&quot;₩&quot;&quot;₩&quot;&quot;₩&quot;&quot;₩&quot;&quot;₩&quot;&quot;₩&quot;\-#,##0.00"/>
    <numFmt numFmtId="254" formatCode="#,##0.0_);\(#,##0.0\)"/>
    <numFmt numFmtId="255" formatCode="#,##0.000;[Red]&quot;-&quot;#,##0.000"/>
    <numFmt numFmtId="256" formatCode="0.&quot;년&quot;"/>
    <numFmt numFmtId="257" formatCode="#,##0.00&quot; F&quot;_);[Red]\(#,##0.00&quot; F&quot;\)"/>
    <numFmt numFmtId="258" formatCode="_ * #,##0.00_ ;_ * &quot;₩&quot;\-#,##0.00_ ;_ * &quot;-&quot;??_ ;_ @_ "/>
    <numFmt numFmtId="259" formatCode="d\.mmm\.yy"/>
    <numFmt numFmtId="260" formatCode="0\ &quot;EA&quot;"/>
    <numFmt numFmtId="261" formatCode="_-&quot;₩&quot;* #,##0.00_-;&quot;₩&quot;&quot;₩&quot;&quot;₩&quot;\-&quot;₩&quot;* #,##0.00_-;_-&quot;₩&quot;* &quot;-&quot;??_-;_-@_-"/>
    <numFmt numFmtId="262" formatCode="_ * #,##0_ ;_ * \-#,##0_ ;_ * &quot;-&quot;??_ ;_ @_ "/>
    <numFmt numFmtId="263" formatCode="&quot;₩&quot;#,##0.00;&quot;₩&quot;&quot;₩&quot;&quot;₩&quot;&quot;₩&quot;&quot;₩&quot;\-#,##0.00"/>
    <numFmt numFmtId="264" formatCode="0.0000000000000"/>
    <numFmt numFmtId="265" formatCode="_-[$€-2]* #,##0.00_-;\-[$€-2]* #,##0.00_-;_-[$€-2]* &quot;-&quot;??_-"/>
    <numFmt numFmtId="266" formatCode="#,##0.00;[Red]&quot;-&quot;#,##0.00"/>
    <numFmt numFmtId="267" formatCode="#.#"/>
    <numFmt numFmtId="268" formatCode="#.##"/>
    <numFmt numFmtId="269" formatCode="&quot;년&quot;\ "/>
    <numFmt numFmtId="270" formatCode="yyyy&quot;년&quot;\ m&quot;월&quot;\ d&quot;일&quot;"/>
    <numFmt numFmtId="271" formatCode="#,##0.0000"/>
    <numFmt numFmtId="272" formatCode="0.00000"/>
    <numFmt numFmtId="273" formatCode="#,##0.00\ &quot;ℓ &quot;"/>
    <numFmt numFmtId="274" formatCode="&quot;₩&quot;#,##0.00"/>
    <numFmt numFmtId="275" formatCode="&quot;₩&quot;#,##0.00;&quot;₩&quot;\-#,##0.00"/>
    <numFmt numFmtId="276" formatCode="&quot;₩&quot;#,##0"/>
    <numFmt numFmtId="277" formatCode="0.00000_ "/>
    <numFmt numFmtId="278" formatCode="#,##0.000\ &quot;m  &quot;"/>
    <numFmt numFmtId="279" formatCode="General_)"/>
    <numFmt numFmtId="280" formatCode="_-* #,##0_-;\!\-* #,##0_-;_-* &quot;-&quot;_-;_-@_-"/>
    <numFmt numFmtId="281" formatCode="&quot;US$&quot;#,##0_);[Red]\(&quot;US$&quot;#,##0\)"/>
    <numFmt numFmtId="282" formatCode="0.0%;\(0.0%\)"/>
    <numFmt numFmtId="283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84" formatCode="#,##0.0&quot;     &quot;"/>
    <numFmt numFmtId="285" formatCode="#,##0.0;[Red]&quot;-&quot;#,##0.0"/>
    <numFmt numFmtId="286" formatCode="&quot;₩&quot;#,##0;&quot;₩&quot;&quot;₩&quot;\-#,##0"/>
    <numFmt numFmtId="287" formatCode="0.00_);[Red]\(0.00\)"/>
    <numFmt numFmtId="288" formatCode="0.0_)"/>
    <numFmt numFmtId="289" formatCode="_-&quot;₩&quot;* #,##0.00_-;\!\-&quot;₩&quot;* #,##0.00_-;_-&quot;₩&quot;* &quot;-&quot;??_-;_-@_-"/>
    <numFmt numFmtId="290" formatCode="\-\2\2\5&quot; &quot;"/>
    <numFmt numFmtId="291" formatCode="\1\4\4&quot; &quot;"/>
    <numFmt numFmtId="292" formatCode="0\ &quot;t&quot;"/>
    <numFmt numFmtId="293" formatCode="0.0_ "/>
    <numFmt numFmtId="294" formatCode="_-* #,##0.00_-;\-* #,##0.00_-;_-* &quot;-&quot;_-;_-@_-"/>
    <numFmt numFmtId="295" formatCode="#,###\ &quot;개&quot;"/>
    <numFmt numFmtId="296" formatCode="#,##0.00\ &quot;개 &quot;"/>
    <numFmt numFmtId="297" formatCode="&quot;₩&quot;#,##0;&quot;₩&quot;&quot;₩&quot;&quot;₩&quot;&quot;₩&quot;\-#,##0"/>
    <numFmt numFmtId="298" formatCode="yyyy\.mm\.dd"/>
    <numFmt numFmtId="299" formatCode="#,##0.000_ "/>
    <numFmt numFmtId="300" formatCode="#,###.00\ &quot;매 &quot;"/>
    <numFmt numFmtId="301" formatCode="_-* #\!\,##0_-;&quot;₩&quot;\!\-* #\!\,##0_-;_-* &quot;-&quot;_-;_-@_-"/>
    <numFmt numFmtId="302" formatCode="&quot;US$&quot;#,##0_);\(&quot;US$&quot;#,##0\)"/>
    <numFmt numFmtId="303" formatCode="0\!.0%;[Red]&quot;₩&quot;\!\-0\!.0%"/>
    <numFmt numFmtId="304" formatCode="0.0%;[Red]\-0.0%"/>
    <numFmt numFmtId="305" formatCode="0\!.00%;[Red]&quot;₩&quot;\!\-0\!.00%"/>
    <numFmt numFmtId="306" formatCode="0.00%;[Red]\-0.00%"/>
    <numFmt numFmtId="307" formatCode="[Red]#,##0"/>
    <numFmt numFmtId="308" formatCode="#,###.00"/>
    <numFmt numFmtId="309" formatCode="_ &quot;₩&quot;* #,##0.00_ ;_ &quot;₩&quot;* &quot;₩&quot;&quot;₩&quot;&quot;₩&quot;&quot;₩&quot;\-#,##0.00_ ;_ &quot;₩&quot;* &quot;-&quot;??_ ;_ @_ "/>
    <numFmt numFmtId="310" formatCode="_ * #,##0.000_ ;_ * \-#,##0.000_ ;_ * &quot;-&quot;_ ;_ @_ "/>
    <numFmt numFmtId="311" formatCode="0.00_ "/>
    <numFmt numFmtId="312" formatCode="0.00\ &quot;)]&quot;"/>
    <numFmt numFmtId="313" formatCode="#,##0.000000000"/>
    <numFmt numFmtId="314" formatCode="#,##0;\-#,##0.00"/>
    <numFmt numFmtId="315" formatCode="#\!\,##0;&quot;₩&quot;\!\-#\!\,##0\!.00"/>
    <numFmt numFmtId="316" formatCode="&quot;₩&quot;#,##0.00;\!\-&quot;₩&quot;#,##0.00"/>
    <numFmt numFmtId="317" formatCode="&quot;₩&quot;#,##0.00;&quot;₩&quot;\!\!\-&quot;₩&quot;#,##0.00"/>
    <numFmt numFmtId="318" formatCode="0.00_);[Red]&quot;₩&quot;\!\(0.00&quot;₩&quot;\!\)"/>
    <numFmt numFmtId="319" formatCode="\_x0000_;;"/>
    <numFmt numFmtId="320" formatCode="\(#,##0.000\)"/>
    <numFmt numFmtId="321" formatCode="&quot;₩&quot;#,##0;[Red]&quot;₩&quot;&quot;₩&quot;&quot;₩&quot;&quot;₩&quot;\-#,##0"/>
    <numFmt numFmtId="322" formatCode="_ * #,##0.0_ ;_ * \-#,##0.0_ ;_ * &quot;-&quot;_ ;_ @_ "/>
    <numFmt numFmtId="323" formatCode="0.000\ &quot;²&quot;"/>
    <numFmt numFmtId="324" formatCode="_ * #\!\,##0_ ;_ * &quot;₩&quot;\!\-#\!\,##0_ ;_ * &quot;-&quot;_ ;_ @_ "/>
    <numFmt numFmtId="325" formatCode="&quot;[(&quot;\ 0.00"/>
    <numFmt numFmtId="326" formatCode="#\!\,##0\!.0#####&quot;₩&quot;\!\ ;[Red]&quot;₩&quot;\!\-#\!\,##0\!.0#####&quot;₩&quot;\!\ "/>
    <numFmt numFmtId="327" formatCode="#,##0.00;&quot;-&quot;#,##0.00"/>
    <numFmt numFmtId="328" formatCode="#,##0\ \ \ \ "/>
    <numFmt numFmtId="329" formatCode="_ * #,##0_ ;_ * &quot;₩&quot;&quot;₩&quot;&quot;₩&quot;&quot;₩&quot;\-#,##0_ ;_ * &quot;-&quot;_ ;_ @_ "/>
    <numFmt numFmtId="330" formatCode="&quot;₩&quot;###\!\,0&quot;.&quot;00;[Red]&quot;₩&quot;&quot;₩&quot;\!\-###\!\,0&quot;.&quot;00"/>
    <numFmt numFmtId="331" formatCode="#,###,###.0"/>
    <numFmt numFmtId="332" formatCode="#\!\,##0\!.#####&quot;₩&quot;\!\ ;[Red]&quot;₩&quot;\!\-#\!\,##0\!.#####&quot;₩&quot;\!\ "/>
    <numFmt numFmtId="333" formatCode="#,##0.#####\ ;[Red]\-#,##0.#####\ "/>
    <numFmt numFmtId="334" formatCode="#\!\,##0&quot;₩&quot;\!\ ;[Red]&quot;₩&quot;\!\-#\!\,##0&quot;₩&quot;\!\ "/>
    <numFmt numFmtId="335" formatCode="#,##0\ ;[Red]\-#,##0\ "/>
    <numFmt numFmtId="336" formatCode="&quot;₩&quot;#,##0.00;[Red]&quot;₩&quot;&quot;₩&quot;&quot;₩&quot;\-#,##0.00"/>
    <numFmt numFmtId="337" formatCode="_-* #,##0.00_-;&quot;₩&quot;&quot;₩&quot;\-* #,##0.00_-;_-* &quot;-&quot;??_-;_-@_-"/>
    <numFmt numFmtId="338" formatCode="#,##0\ \ "/>
    <numFmt numFmtId="339" formatCode="#,##0&quot;월 생산계획&quot;"/>
    <numFmt numFmtId="340" formatCode="_-* #,##0.0_-;\-* #,##0.0_-;_-* &quot;-&quot;_-;_-@_-"/>
    <numFmt numFmtId="341" formatCode="&quot;₩&quot;#,##0.00\ ;\(&quot;₩&quot;#,##0.00\)"/>
    <numFmt numFmtId="342" formatCode="&quot;₩&quot;#,##0.00;&quot;₩&quot;&quot;₩&quot;&quot;₩&quot;\-#,##0.00"/>
    <numFmt numFmtId="343" formatCode="_-&quot;₩&quot;* #,##0.00_-;&quot;₩&quot;&quot;₩&quot;\-&quot;₩&quot;* #,##0.00_-;_-&quot;₩&quot;* &quot;-&quot;??_-;_-@_-"/>
    <numFmt numFmtId="344" formatCode="&quot;₩&quot;#,##0;&quot;₩&quot;\-#,##0"/>
    <numFmt numFmtId="345" formatCode="&quot;₩&quot;#,##0.00;&quot;₩&quot;&quot;₩&quot;&quot;₩&quot;&quot;₩&quot;\-#,##0.00"/>
    <numFmt numFmtId="346" formatCode="_ * #,##0.00_ ;_ * \-#,##0.00_ ;_ * &quot;-&quot;_ ;_ @_ "/>
    <numFmt numFmtId="347" formatCode="0;_̇"/>
  </numFmts>
  <fonts count="216">
    <font>
      <sz val="11"/>
      <color theme="1"/>
      <name val="굴림체"/>
      <family val="2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u/>
      <sz val="16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8"/>
      <name val="굴림체"/>
      <family val="2"/>
      <charset val="129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  <font>
      <sz val="11"/>
      <color rgb="FFFF0000"/>
      <name val="굴림체"/>
      <family val="2"/>
      <charset val="129"/>
    </font>
    <font>
      <sz val="11"/>
      <color theme="1"/>
      <name val="굴림체"/>
      <family val="2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바탕체"/>
      <family val="1"/>
      <charset val="129"/>
    </font>
    <font>
      <sz val="11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8"/>
      <name val="바탕체"/>
      <family val="1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b/>
      <sz val="12"/>
      <name val="바탕체"/>
      <family val="1"/>
      <charset val="129"/>
    </font>
    <font>
      <sz val="10"/>
      <name val="Arial"/>
      <family val="2"/>
    </font>
    <font>
      <sz val="7"/>
      <name val="Small Fonts"/>
      <family val="2"/>
    </font>
    <font>
      <sz val="11"/>
      <name val="굴림체"/>
      <family val="3"/>
      <charset val="129"/>
    </font>
    <font>
      <sz val="10"/>
      <name val="Times New Roman"/>
      <family val="1"/>
    </font>
    <font>
      <sz val="12"/>
      <name val="돋움체"/>
      <family val="3"/>
      <charset val="129"/>
    </font>
    <font>
      <sz val="11"/>
      <name val="굴림"/>
      <family val="3"/>
      <charset val="129"/>
    </font>
    <font>
      <sz val="10"/>
      <name val="MS Sans Serif"/>
      <family val="2"/>
    </font>
    <font>
      <sz val="12"/>
      <name val="굴림체"/>
      <family val="3"/>
      <charset val="129"/>
    </font>
    <font>
      <i/>
      <sz val="12"/>
      <name val="굴림체"/>
      <family val="3"/>
      <charset val="129"/>
    </font>
    <font>
      <sz val="10"/>
      <color indexed="19"/>
      <name val="돋움체"/>
      <family val="3"/>
      <charset val="129"/>
    </font>
    <font>
      <i/>
      <u/>
      <sz val="1"/>
      <color indexed="16"/>
      <name val="Courier"/>
      <family val="3"/>
    </font>
    <font>
      <sz val="10"/>
      <name val="명조"/>
      <family val="3"/>
      <charset val="129"/>
    </font>
    <font>
      <sz val="12"/>
      <name val="¹????¼"/>
      <family val="1"/>
      <charset val="129"/>
    </font>
    <font>
      <b/>
      <sz val="12"/>
      <name val="???"/>
      <family val="1"/>
    </font>
    <font>
      <sz val="12"/>
      <name val="COUR"/>
      <family val="3"/>
    </font>
    <font>
      <sz val="12"/>
      <name val="COUR"/>
      <family val="1"/>
    </font>
    <font>
      <sz val="10"/>
      <name val="굴림체"/>
      <family val="3"/>
      <charset val="129"/>
    </font>
    <font>
      <sz val="10"/>
      <name val="Helv"/>
      <family val="2"/>
    </font>
    <font>
      <sz val="1"/>
      <color indexed="16"/>
      <name val="Courier"/>
      <family val="3"/>
    </font>
    <font>
      <sz val="11"/>
      <name val="ⓒoUAAA¨u"/>
      <family val="1"/>
      <charset val="129"/>
    </font>
    <font>
      <sz val="11"/>
      <name val="ⓒoUAAA¨u"/>
      <family val="3"/>
      <charset val="129"/>
    </font>
    <font>
      <sz val="11"/>
      <name val="￥i￠￢￠?o"/>
      <family val="3"/>
      <charset val="129"/>
    </font>
    <font>
      <sz val="1"/>
      <color indexed="8"/>
      <name val="Courier"/>
      <family val="3"/>
    </font>
    <font>
      <sz val="12"/>
      <name val="Times New Roman"/>
      <family val="1"/>
    </font>
    <font>
      <sz val="12"/>
      <name val="¹UAAA¼"/>
      <family val="1"/>
      <charset val="129"/>
    </font>
    <font>
      <sz val="12"/>
      <name val="¹ÙÅÁÃ¼"/>
      <family val="1"/>
      <charset val="129"/>
    </font>
    <font>
      <b/>
      <sz val="1"/>
      <color indexed="8"/>
      <name val="Courier"/>
      <family val="3"/>
    </font>
    <font>
      <b/>
      <sz val="12"/>
      <color indexed="16"/>
      <name val="±¼¸²A¼"/>
      <family val="3"/>
      <charset val="129"/>
    </font>
    <font>
      <sz val="9"/>
      <name val="Arial"/>
      <family val="2"/>
    </font>
    <font>
      <sz val="10"/>
      <name val="Courier New"/>
      <family val="3"/>
    </font>
    <font>
      <sz val="10"/>
      <name val="옛체"/>
      <family val="1"/>
      <charset val="129"/>
    </font>
    <font>
      <sz val="1"/>
      <color indexed="0"/>
      <name val="Courier"/>
      <family val="3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2"/>
      <name val="Arial"/>
      <family val="2"/>
    </font>
    <font>
      <sz val="12"/>
      <name val="??UAAA¨?"/>
      <family val="3"/>
      <charset val="129"/>
    </font>
    <font>
      <sz val="12"/>
      <name val="ⓒoUAAA¨u"/>
      <family val="1"/>
      <charset val="129"/>
    </font>
    <font>
      <sz val="12"/>
      <name val="©öUAAA¨ù"/>
      <family val="3"/>
      <charset val="129"/>
    </font>
    <font>
      <sz val="9"/>
      <name val="굴림체"/>
      <family val="3"/>
      <charset val="129"/>
    </font>
    <font>
      <sz val="11"/>
      <name val="μ¸¿o"/>
      <family val="3"/>
      <charset val="129"/>
    </font>
    <font>
      <sz val="11"/>
      <name val="µ¸¿ò"/>
      <family val="1"/>
      <charset val="129"/>
    </font>
    <font>
      <sz val="12"/>
      <name val="¹UAAA¼"/>
      <family val="3"/>
      <charset val="129"/>
    </font>
    <font>
      <sz val="10"/>
      <name val="±¼¸²A¼"/>
      <family val="3"/>
      <charset val="129"/>
    </font>
    <font>
      <sz val="8"/>
      <name val="Times New Roman"/>
      <family val="1"/>
    </font>
    <font>
      <sz val="10"/>
      <name val="μ¸¿oA¼"/>
      <family val="3"/>
      <charset val="129"/>
    </font>
    <font>
      <sz val="10"/>
      <color indexed="8"/>
      <name val="MS Sans Serif"/>
      <family val="2"/>
    </font>
    <font>
      <sz val="11"/>
      <color indexed="20"/>
      <name val="맑은 고딕"/>
      <family val="3"/>
      <charset val="129"/>
    </font>
    <font>
      <sz val="10"/>
      <name val="굴림"/>
      <family val="3"/>
      <charset val="129"/>
    </font>
    <font>
      <b/>
      <sz val="12"/>
      <name val="Arial MT"/>
      <family val="2"/>
    </font>
    <font>
      <sz val="12"/>
      <name val="Tms Rmn"/>
      <family val="1"/>
    </font>
    <font>
      <sz val="12"/>
      <name val="System"/>
      <family val="2"/>
      <charset val="129"/>
    </font>
    <font>
      <sz val="8"/>
      <name val="¹UAAA¼"/>
      <family val="1"/>
      <charset val="129"/>
    </font>
    <font>
      <sz val="10"/>
      <name val="¹ÙÅÁÃ¼"/>
      <family val="1"/>
      <charset val="129"/>
    </font>
    <font>
      <sz val="10"/>
      <name val="¹UAAA¼"/>
      <family val="1"/>
      <charset val="129"/>
    </font>
    <font>
      <sz val="12"/>
      <name val="¸íÁ¶"/>
      <family val="3"/>
      <charset val="129"/>
    </font>
    <font>
      <sz val="8"/>
      <name val="¹ÙÅÁÃ¼"/>
      <family val="1"/>
      <charset val="129"/>
    </font>
    <font>
      <sz val="12"/>
      <name val="μ¸¿oA¼"/>
      <family val="3"/>
      <charset val="129"/>
    </font>
    <font>
      <sz val="12"/>
      <name val="µ¸¿òÃ¼"/>
      <family val="3"/>
      <charset val="129"/>
    </font>
    <font>
      <sz val="9"/>
      <name val="Times New Roman"/>
      <family val="1"/>
    </font>
    <font>
      <b/>
      <sz val="11"/>
      <color indexed="52"/>
      <name val="맑은 고딕"/>
      <family val="3"/>
      <charset val="129"/>
    </font>
    <font>
      <b/>
      <sz val="10"/>
      <name val="Helv"/>
      <family val="2"/>
    </font>
    <font>
      <b/>
      <sz val="11"/>
      <color indexed="9"/>
      <name val="맑은 고딕"/>
      <family val="3"/>
      <charset val="129"/>
    </font>
    <font>
      <u/>
      <sz val="10"/>
      <color indexed="12"/>
      <name val="Arial"/>
      <family val="2"/>
    </font>
    <font>
      <sz val="12"/>
      <name val="Arial MT"/>
      <family val="2"/>
    </font>
    <font>
      <sz val="11"/>
      <name val="Times New Roman"/>
      <family val="1"/>
    </font>
    <font>
      <sz val="9"/>
      <name val="굴림"/>
      <family val="3"/>
      <charset val="129"/>
    </font>
    <font>
      <sz val="10"/>
      <color indexed="24"/>
      <name val="Arial"/>
      <family val="2"/>
    </font>
    <font>
      <sz val="11"/>
      <name val="돋움체"/>
      <family val="3"/>
      <charset val="129"/>
    </font>
    <font>
      <sz val="10"/>
      <name val="MS Serif"/>
      <family val="1"/>
    </font>
    <font>
      <b/>
      <sz val="9"/>
      <name val="Helv"/>
      <family val="2"/>
    </font>
    <font>
      <sz val="10"/>
      <name val="돋움체"/>
      <family val="3"/>
      <charset val="129"/>
    </font>
    <font>
      <sz val="10"/>
      <color indexed="8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color indexed="16"/>
      <name val="MS Serif"/>
      <family val="1"/>
    </font>
    <font>
      <i/>
      <sz val="11"/>
      <color indexed="23"/>
      <name val="맑은 고딕"/>
      <family val="3"/>
      <charset val="129"/>
    </font>
    <font>
      <i/>
      <sz val="1"/>
      <color indexed="8"/>
      <name val="Courier"/>
      <family val="3"/>
    </font>
    <font>
      <u/>
      <sz val="10"/>
      <color indexed="14"/>
      <name val="MS Sans Serif"/>
      <family val="2"/>
    </font>
    <font>
      <sz val="10"/>
      <name val="Geneva"/>
      <family val="2"/>
    </font>
    <font>
      <sz val="11"/>
      <color indexed="17"/>
      <name val="맑은 고딕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맑은 고딕"/>
      <family val="3"/>
      <charset val="129"/>
    </font>
    <font>
      <b/>
      <sz val="8"/>
      <name val="MS Sans Serif"/>
      <family val="2"/>
    </font>
    <font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8"/>
      <color indexed="12"/>
      <name val="Times New Roman"/>
      <family val="1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i/>
      <sz val="12"/>
      <name val="Times New Roman"/>
      <family val="1"/>
    </font>
    <font>
      <b/>
      <sz val="11"/>
      <name val="Helv"/>
      <family val="2"/>
    </font>
    <font>
      <sz val="11"/>
      <color indexed="60"/>
      <name val="맑은 고딕"/>
      <family val="3"/>
      <charset val="129"/>
    </font>
    <font>
      <b/>
      <sz val="12"/>
      <name val="돋움체"/>
      <family val="3"/>
      <charset val="129"/>
    </font>
    <font>
      <sz val="12"/>
      <name val="Helv"/>
      <family val="2"/>
    </font>
    <font>
      <b/>
      <sz val="11"/>
      <color indexed="63"/>
      <name val="맑은 고딕"/>
      <family val="3"/>
      <charset val="129"/>
    </font>
    <font>
      <sz val="8"/>
      <name val="Wingdings"/>
      <charset val="2"/>
    </font>
    <font>
      <sz val="8"/>
      <name val="Helv"/>
      <family val="2"/>
    </font>
    <font>
      <sz val="8"/>
      <name val="MS Sans Serif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b/>
      <u/>
      <sz val="13"/>
      <name val="굴림체"/>
      <family val="3"/>
      <charset val="129"/>
    </font>
    <font>
      <sz val="18"/>
      <color indexed="12"/>
      <name val="MS Sans Serif"/>
      <family val="2"/>
    </font>
    <font>
      <b/>
      <i/>
      <sz val="18"/>
      <color indexed="39"/>
      <name val="돋움체"/>
      <family val="3"/>
      <charset val="129"/>
    </font>
    <font>
      <sz val="8"/>
      <name val="바탕체"/>
      <family val="1"/>
      <charset val="129"/>
    </font>
    <font>
      <sz val="8"/>
      <color indexed="12"/>
      <name val="Arial"/>
      <family val="2"/>
    </font>
    <font>
      <sz val="11"/>
      <color indexed="10"/>
      <name val="맑은 고딕"/>
      <family val="3"/>
      <charset val="129"/>
    </font>
    <font>
      <u/>
      <sz val="10"/>
      <color indexed="36"/>
      <name val="Arial"/>
      <family val="2"/>
    </font>
    <font>
      <i/>
      <outline/>
      <shadow/>
      <u/>
      <sz val="1"/>
      <color indexed="24"/>
      <name val="Courier"/>
      <family val="3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2"/>
      <name val="명조"/>
      <family val="3"/>
      <charset val="129"/>
    </font>
    <font>
      <b/>
      <sz val="12"/>
      <name val="굴림"/>
      <family val="3"/>
      <charset val="129"/>
    </font>
    <font>
      <u/>
      <sz val="8"/>
      <color indexed="36"/>
      <name val="굴림"/>
      <family val="3"/>
      <charset val="129"/>
    </font>
    <font>
      <u/>
      <sz val="12"/>
      <color indexed="36"/>
      <name val="바탕체"/>
      <family val="1"/>
      <charset val="129"/>
    </font>
    <font>
      <u/>
      <sz val="11"/>
      <color indexed="36"/>
      <name val="돋움"/>
      <family val="3"/>
      <charset val="129"/>
    </font>
    <font>
      <sz val="14"/>
      <name val="ＭＳ 明朝"/>
      <family val="3"/>
      <charset val="129"/>
    </font>
    <font>
      <sz val="12"/>
      <name val="뼻뮝"/>
      <family val="3"/>
      <charset val="129"/>
    </font>
    <font>
      <sz val="12"/>
      <name val="뼻뮝"/>
      <family val="1"/>
      <charset val="129"/>
    </font>
    <font>
      <sz val="11"/>
      <name val="뼻뮝"/>
      <family val="3"/>
      <charset val="129"/>
    </font>
    <font>
      <b/>
      <sz val="10"/>
      <name val="바탕체"/>
      <family val="1"/>
      <charset val="129"/>
    </font>
    <font>
      <sz val="12"/>
      <name val="돋움"/>
      <family val="3"/>
      <charset val="129"/>
    </font>
    <font>
      <sz val="8"/>
      <name val="돋움체"/>
      <family val="3"/>
      <charset val="129"/>
    </font>
    <font>
      <sz val="8"/>
      <name val="#중고딕"/>
      <family val="3"/>
      <charset val="129"/>
    </font>
    <font>
      <sz val="14"/>
      <name val="돋움"/>
      <family val="3"/>
      <charset val="129"/>
    </font>
    <font>
      <b/>
      <sz val="12"/>
      <color indexed="16"/>
      <name val="굴림체"/>
      <family val="3"/>
      <charset val="129"/>
    </font>
    <font>
      <sz val="12"/>
      <name val="ⓒoUAAA¨u"/>
      <family val="3"/>
      <charset val="129"/>
    </font>
    <font>
      <b/>
      <sz val="11"/>
      <color indexed="8"/>
      <name val="맑은 고딕"/>
      <family val="3"/>
      <charset val="129"/>
    </font>
    <font>
      <sz val="9"/>
      <name val="돋움"/>
      <family val="3"/>
      <charset val="129"/>
    </font>
    <font>
      <sz val="10"/>
      <name val="궁서(English)"/>
      <family val="3"/>
      <charset val="129"/>
    </font>
    <font>
      <sz val="10"/>
      <name val="돋움"/>
      <family val="3"/>
      <charset val="129"/>
    </font>
    <font>
      <sz val="10"/>
      <color indexed="12"/>
      <name val="굴림체"/>
      <family val="3"/>
      <charset val="129"/>
    </font>
    <font>
      <sz val="12"/>
      <name val="견고딕"/>
      <family val="1"/>
      <charset val="129"/>
    </font>
    <font>
      <sz val="12"/>
      <color indexed="8"/>
      <name val="돋움체"/>
      <family val="3"/>
      <charset val="129"/>
    </font>
    <font>
      <b/>
      <sz val="15"/>
      <color indexed="56"/>
      <name val="맑은 고딕"/>
      <family val="3"/>
      <charset val="129"/>
    </font>
    <font>
      <sz val="18"/>
      <name val="돋움체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name val="굴림체"/>
      <family val="3"/>
      <charset val="129"/>
    </font>
    <font>
      <sz val="16"/>
      <name val="굴림체"/>
      <family val="3"/>
      <charset val="129"/>
    </font>
    <font>
      <b/>
      <sz val="16"/>
      <name val="돋움체"/>
      <family val="3"/>
      <charset val="129"/>
    </font>
    <font>
      <b/>
      <sz val="12"/>
      <color indexed="8"/>
      <name val="돋움체"/>
      <family val="3"/>
      <charset val="129"/>
    </font>
    <font>
      <sz val="12"/>
      <name val="휴먼옛체"/>
      <family val="1"/>
      <charset val="129"/>
    </font>
    <font>
      <sz val="9.5"/>
      <name val="굴림"/>
      <family val="3"/>
      <charset val="129"/>
    </font>
    <font>
      <sz val="11"/>
      <color indexed="9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sz val="10"/>
      <name val="Arial Narrow"/>
      <family val="2"/>
    </font>
    <font>
      <sz val="12"/>
      <color theme="1"/>
      <name val="바탕체"/>
      <family val="1"/>
      <charset val="129"/>
    </font>
    <font>
      <b/>
      <sz val="22"/>
      <color theme="1"/>
      <name val="굴림체"/>
      <family val="3"/>
      <charset val="129"/>
    </font>
    <font>
      <sz val="10"/>
      <color theme="1"/>
      <name val="굴림체"/>
      <family val="2"/>
      <charset val="129"/>
    </font>
    <font>
      <sz val="10"/>
      <color theme="1"/>
      <name val="굴림체"/>
      <family val="3"/>
      <charset val="129"/>
    </font>
    <font>
      <b/>
      <sz val="10"/>
      <color theme="1"/>
      <name val="돋움체"/>
      <family val="3"/>
      <charset val="129"/>
    </font>
    <font>
      <sz val="6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14"/>
      <color rgb="FFFF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26"/>
      <color theme="1"/>
      <name val="맑은 고딕"/>
      <family val="2"/>
      <charset val="129"/>
      <scheme val="minor"/>
    </font>
    <font>
      <b/>
      <sz val="26"/>
      <color theme="1"/>
      <name val="돋움"/>
      <family val="3"/>
      <charset val="129"/>
    </font>
    <font>
      <b/>
      <sz val="26"/>
      <color theme="1"/>
      <name val="맑은 고딕"/>
      <family val="3"/>
      <charset val="129"/>
    </font>
    <font>
      <b/>
      <sz val="26"/>
      <color theme="1"/>
      <name val="맑은 고딕"/>
      <family val="2"/>
      <charset val="129"/>
    </font>
    <font>
      <b/>
      <sz val="24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u/>
      <sz val="11"/>
      <color theme="1"/>
      <name val="맑은 고딕"/>
      <family val="3"/>
      <charset val="129"/>
      <scheme val="minor"/>
    </font>
    <font>
      <vertAlign val="superscript"/>
      <sz val="11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2"/>
      <charset val="129"/>
    </font>
    <font>
      <sz val="1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0070C0"/>
      <name val="굴림체"/>
      <family val="3"/>
      <charset val="129"/>
    </font>
    <font>
      <b/>
      <sz val="12"/>
      <color theme="1"/>
      <name val="굴림체"/>
      <family val="3"/>
      <charset val="129"/>
    </font>
    <font>
      <b/>
      <sz val="14"/>
      <color theme="1"/>
      <name val="굴림체"/>
      <family val="3"/>
      <charset val="129"/>
    </font>
    <font>
      <sz val="9"/>
      <color theme="1"/>
      <name val="굴림체"/>
      <family val="2"/>
      <charset val="129"/>
    </font>
    <font>
      <sz val="10"/>
      <color rgb="FFFF0000"/>
      <name val="굴림체"/>
      <family val="3"/>
      <charset val="129"/>
    </font>
    <font>
      <sz val="11"/>
      <name val="굴림체"/>
      <family val="2"/>
      <charset val="129"/>
    </font>
    <font>
      <sz val="9"/>
      <name val="굴림체"/>
      <family val="2"/>
      <charset val="129"/>
    </font>
    <font>
      <sz val="9"/>
      <color theme="1"/>
      <name val="굴림체"/>
      <family val="3"/>
      <charset val="129"/>
    </font>
    <font>
      <sz val="10"/>
      <color rgb="FFFF0000"/>
      <name val="굴림체"/>
      <family val="2"/>
      <charset val="129"/>
    </font>
    <font>
      <b/>
      <sz val="10"/>
      <color theme="1"/>
      <name val="굴림체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1"/>
      <color rgb="FFFF0000"/>
      <name val="굴림체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0"/>
      <color rgb="FFC00000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sz val="10"/>
      <color theme="1"/>
      <name val="맑은 고딕"/>
      <family val="3"/>
      <charset val="129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darkGray">
        <fgColor indexed="1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rgb="FFEBF1DE"/>
        <bgColor indexed="64"/>
      </patternFill>
    </fill>
    <fill>
      <patternFill patternType="solid">
        <fgColor rgb="FFC6DAF1"/>
        <bgColor indexed="64"/>
      </patternFill>
    </fill>
    <fill>
      <patternFill patternType="solid">
        <fgColor rgb="FFFDE1F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BFFE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rgb="FF000000"/>
      </right>
      <top/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910">
    <xf numFmtId="0" fontId="0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3" fillId="0" borderId="0"/>
    <xf numFmtId="0" fontId="17" fillId="0" borderId="0">
      <alignment vertical="center"/>
    </xf>
    <xf numFmtId="181" fontId="13" fillId="0" borderId="0" applyFont="0" applyFill="0" applyBorder="0" applyAlignment="0" applyProtection="0"/>
    <xf numFmtId="37" fontId="23" fillId="0" borderId="0"/>
    <xf numFmtId="183" fontId="13" fillId="0" borderId="0" applyFont="0" applyFill="0" applyBorder="0" applyAlignment="0" applyProtection="0"/>
    <xf numFmtId="0" fontId="13" fillId="0" borderId="0">
      <alignment vertical="center"/>
    </xf>
    <xf numFmtId="0" fontId="8" fillId="0" borderId="0">
      <alignment vertical="center"/>
    </xf>
    <xf numFmtId="181" fontId="8" fillId="0" borderId="0" applyFont="0" applyFill="0" applyBorder="0" applyAlignment="0" applyProtection="0">
      <alignment vertical="center"/>
    </xf>
    <xf numFmtId="185" fontId="25" fillId="0" borderId="0" applyFont="0" applyFill="0" applyBorder="0" applyAlignment="0" applyProtection="0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20" fillId="0" borderId="2">
      <alignment horizontal="centerContinuous" vertical="center"/>
    </xf>
    <xf numFmtId="3" fontId="15" fillId="0" borderId="0">
      <alignment vertical="center"/>
    </xf>
    <xf numFmtId="3" fontId="26" fillId="0" borderId="1"/>
    <xf numFmtId="3" fontId="26" fillId="0" borderId="1"/>
    <xf numFmtId="3" fontId="26" fillId="0" borderId="1"/>
    <xf numFmtId="3" fontId="26" fillId="0" borderId="1"/>
    <xf numFmtId="3" fontId="26" fillId="0" borderId="1"/>
    <xf numFmtId="177" fontId="15" fillId="0" borderId="0">
      <alignment vertical="center"/>
    </xf>
    <xf numFmtId="4" fontId="15" fillId="0" borderId="0">
      <alignment vertical="center"/>
    </xf>
    <xf numFmtId="189" fontId="15" fillId="0" borderId="0">
      <alignment vertical="center"/>
    </xf>
    <xf numFmtId="3" fontId="26" fillId="0" borderId="1"/>
    <xf numFmtId="0" fontId="27" fillId="0" borderId="2">
      <alignment horizontal="centerContinuous" vertical="center"/>
    </xf>
    <xf numFmtId="0" fontId="27" fillId="0" borderId="2">
      <alignment horizontal="centerContinuous" vertical="center"/>
    </xf>
    <xf numFmtId="0" fontId="27" fillId="0" borderId="2">
      <alignment horizontal="centerContinuous" vertical="center"/>
    </xf>
    <xf numFmtId="0" fontId="27" fillId="0" borderId="2">
      <alignment horizontal="centerContinuous" vertical="center"/>
    </xf>
    <xf numFmtId="0" fontId="27" fillId="0" borderId="2">
      <alignment horizontal="centerContinuous" vertical="center"/>
    </xf>
    <xf numFmtId="0" fontId="27" fillId="0" borderId="2">
      <alignment horizontal="centerContinuous" vertical="center"/>
    </xf>
    <xf numFmtId="0" fontId="20" fillId="0" borderId="2">
      <alignment horizontal="centerContinuous" vertical="center"/>
    </xf>
    <xf numFmtId="0" fontId="27" fillId="0" borderId="2">
      <alignment horizontal="centerContinuous" vertical="center"/>
    </xf>
    <xf numFmtId="24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191" fontId="13" fillId="0" borderId="0" applyNumberFormat="0" applyFont="0" applyFill="0" applyBorder="0" applyAlignment="0" applyProtection="0"/>
    <xf numFmtId="192" fontId="13" fillId="0" borderId="0" applyNumberFormat="0" applyFont="0" applyFill="0" applyBorder="0" applyAlignment="0" applyProtection="0"/>
    <xf numFmtId="192" fontId="13" fillId="0" borderId="0" applyNumberFormat="0" applyFont="0" applyFill="0" applyBorder="0" applyAlignment="0" applyProtection="0"/>
    <xf numFmtId="192" fontId="13" fillId="0" borderId="0" applyNumberFormat="0" applyFont="0" applyFill="0" applyBorder="0" applyAlignment="0" applyProtection="0"/>
    <xf numFmtId="193" fontId="28" fillId="0" borderId="0" applyNumberFormat="0" applyFont="0" applyFill="0" applyBorder="0" applyAlignment="0" applyProtection="0"/>
    <xf numFmtId="194" fontId="15" fillId="0" borderId="0" applyNumberFormat="0" applyFont="0" applyFill="0" applyBorder="0" applyAlignment="0" applyProtection="0"/>
    <xf numFmtId="194" fontId="15" fillId="0" borderId="0" applyNumberFormat="0" applyFont="0" applyFill="0" applyBorder="0" applyAlignment="0" applyProtection="0"/>
    <xf numFmtId="194" fontId="15" fillId="0" borderId="0" applyNumberFormat="0" applyFont="0" applyFill="0" applyBorder="0" applyAlignment="0" applyProtection="0"/>
    <xf numFmtId="191" fontId="13" fillId="0" borderId="0" applyNumberFormat="0" applyFont="0" applyFill="0" applyBorder="0" applyAlignment="0" applyProtection="0"/>
    <xf numFmtId="192" fontId="13" fillId="0" borderId="0" applyNumberFormat="0" applyFont="0" applyFill="0" applyBorder="0" applyAlignment="0" applyProtection="0"/>
    <xf numFmtId="192" fontId="13" fillId="0" borderId="0" applyNumberFormat="0" applyFont="0" applyFill="0" applyBorder="0" applyAlignment="0" applyProtection="0"/>
    <xf numFmtId="192" fontId="13" fillId="0" borderId="0" applyNumberFormat="0" applyFont="0" applyFill="0" applyBorder="0" applyAlignment="0" applyProtection="0"/>
    <xf numFmtId="24" fontId="28" fillId="0" borderId="0" applyFont="0" applyFill="0" applyBorder="0" applyAlignment="0" applyProtection="0"/>
    <xf numFmtId="193" fontId="28" fillId="0" borderId="0" applyNumberFormat="0" applyFont="0" applyFill="0" applyBorder="0" applyAlignment="0" applyProtection="0"/>
    <xf numFmtId="194" fontId="15" fillId="0" borderId="0" applyNumberFormat="0" applyFont="0" applyFill="0" applyBorder="0" applyAlignment="0" applyProtection="0"/>
    <xf numFmtId="194" fontId="15" fillId="0" borderId="0" applyNumberFormat="0" applyFont="0" applyFill="0" applyBorder="0" applyAlignment="0" applyProtection="0"/>
    <xf numFmtId="194" fontId="15" fillId="0" borderId="0" applyNumberFormat="0" applyFont="0" applyFill="0" applyBorder="0" applyAlignment="0" applyProtection="0"/>
    <xf numFmtId="24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24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96" fontId="13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40" fontId="28" fillId="0" borderId="0" applyFont="0" applyFill="0" applyBorder="0" applyAlignment="0" applyProtection="0"/>
    <xf numFmtId="0" fontId="20" fillId="0" borderId="1">
      <alignment vertical="center"/>
    </xf>
    <xf numFmtId="197" fontId="31" fillId="0" borderId="0" applyNumberFormat="0">
      <alignment horizontal="center" vertical="center"/>
      <protection locked="0" hidden="1"/>
    </xf>
    <xf numFmtId="197" fontId="31" fillId="0" borderId="0" applyNumberFormat="0">
      <alignment horizontal="center" vertical="center"/>
      <protection locked="0" hidden="1"/>
    </xf>
    <xf numFmtId="197" fontId="31" fillId="0" borderId="0" applyNumberFormat="0">
      <alignment horizontal="center" vertical="center"/>
      <protection locked="0" hidden="1"/>
    </xf>
    <xf numFmtId="198" fontId="32" fillId="4" borderId="9">
      <protection locked="0"/>
    </xf>
    <xf numFmtId="198" fontId="32" fillId="4" borderId="9">
      <protection locked="0"/>
    </xf>
    <xf numFmtId="0" fontId="1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5" fillId="0" borderId="0"/>
    <xf numFmtId="0" fontId="15" fillId="0" borderId="0"/>
    <xf numFmtId="0" fontId="13" fillId="0" borderId="0"/>
    <xf numFmtId="0" fontId="13" fillId="0" borderId="0"/>
    <xf numFmtId="0" fontId="15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/>
    <xf numFmtId="0" fontId="35" fillId="0" borderId="0" applyFont="0" applyFill="0" applyBorder="0" applyAlignment="0" applyProtection="0"/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2" fillId="0" borderId="0"/>
    <xf numFmtId="0" fontId="22" fillId="0" borderId="0" applyNumberFormat="0" applyFill="0" applyBorder="0" applyAlignment="0" applyProtection="0"/>
    <xf numFmtId="0" fontId="36" fillId="5" borderId="0"/>
    <xf numFmtId="0" fontId="36" fillId="5" borderId="0"/>
    <xf numFmtId="0" fontId="36" fillId="5" borderId="0"/>
    <xf numFmtId="0" fontId="36" fillId="5" borderId="0"/>
    <xf numFmtId="0" fontId="36" fillId="5" borderId="0"/>
    <xf numFmtId="0" fontId="36" fillId="5" borderId="0"/>
    <xf numFmtId="0" fontId="36" fillId="5" borderId="0"/>
    <xf numFmtId="0" fontId="36" fillId="5" borderId="0"/>
    <xf numFmtId="0" fontId="37" fillId="5" borderId="0"/>
    <xf numFmtId="0" fontId="28" fillId="0" borderId="0"/>
    <xf numFmtId="0" fontId="28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8" fillId="0" borderId="0"/>
    <xf numFmtId="0" fontId="22" fillId="0" borderId="0"/>
    <xf numFmtId="0" fontId="38" fillId="0" borderId="0"/>
    <xf numFmtId="0" fontId="28" fillId="0" borderId="0"/>
    <xf numFmtId="0" fontId="22" fillId="0" borderId="0"/>
    <xf numFmtId="0" fontId="22" fillId="0" borderId="0"/>
    <xf numFmtId="0" fontId="39" fillId="0" borderId="0"/>
    <xf numFmtId="0" fontId="22" fillId="0" borderId="0"/>
    <xf numFmtId="0" fontId="28" fillId="0" borderId="0"/>
    <xf numFmtId="0" fontId="28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8" fillId="0" borderId="0"/>
    <xf numFmtId="0" fontId="38" fillId="0" borderId="0" applyFont="0" applyFill="0" applyBorder="0" applyAlignment="0" applyProtection="0"/>
    <xf numFmtId="0" fontId="22" fillId="0" borderId="0"/>
    <xf numFmtId="0" fontId="28" fillId="0" borderId="0"/>
    <xf numFmtId="0" fontId="15" fillId="0" borderId="0" applyFont="0" applyFill="0" applyBorder="0" applyAlignment="0" applyProtection="0"/>
    <xf numFmtId="0" fontId="28" fillId="0" borderId="0"/>
    <xf numFmtId="0" fontId="13" fillId="0" borderId="0"/>
    <xf numFmtId="0" fontId="1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25" fillId="0" borderId="0"/>
    <xf numFmtId="0" fontId="22" fillId="0" borderId="0"/>
    <xf numFmtId="0" fontId="38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5" fillId="0" borderId="0" applyFont="0" applyFill="0" applyBorder="0" applyAlignment="0" applyProtection="0"/>
    <xf numFmtId="0" fontId="28" fillId="0" borderId="0"/>
    <xf numFmtId="0" fontId="38" fillId="0" borderId="0" applyFont="0" applyFill="0" applyBorder="0" applyAlignment="0" applyProtection="0"/>
    <xf numFmtId="0" fontId="13" fillId="0" borderId="0"/>
    <xf numFmtId="0" fontId="28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8" fillId="0" borderId="0"/>
    <xf numFmtId="0" fontId="22" fillId="0" borderId="0"/>
    <xf numFmtId="0" fontId="22" fillId="0" borderId="0"/>
    <xf numFmtId="0" fontId="38" fillId="0" borderId="0"/>
    <xf numFmtId="0" fontId="22" fillId="0" borderId="0"/>
    <xf numFmtId="0" fontId="13" fillId="0" borderId="0"/>
    <xf numFmtId="0" fontId="13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38" fillId="0" borderId="0"/>
    <xf numFmtId="0" fontId="1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38" fillId="0" borderId="0" applyFont="0" applyFill="0" applyBorder="0" applyAlignment="0" applyProtection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22" fillId="0" borderId="0"/>
    <xf numFmtId="0" fontId="22" fillId="0" borderId="0"/>
    <xf numFmtId="0" fontId="28" fillId="0" borderId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5" fillId="0" borderId="0" applyFont="0" applyFill="0" applyBorder="0" applyAlignment="0" applyProtection="0"/>
    <xf numFmtId="0" fontId="28" fillId="0" borderId="0"/>
    <xf numFmtId="0" fontId="22" fillId="0" borderId="0"/>
    <xf numFmtId="0" fontId="38" fillId="0" borderId="0" applyFont="0" applyFill="0" applyBorder="0" applyAlignment="0" applyProtection="0"/>
    <xf numFmtId="0" fontId="22" fillId="0" borderId="0"/>
    <xf numFmtId="0" fontId="13" fillId="0" borderId="0"/>
    <xf numFmtId="0" fontId="22" fillId="0" borderId="0"/>
    <xf numFmtId="0" fontId="28" fillId="0" borderId="0"/>
    <xf numFmtId="0" fontId="38" fillId="0" borderId="0"/>
    <xf numFmtId="0" fontId="13" fillId="0" borderId="0"/>
    <xf numFmtId="0" fontId="22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2" fillId="0" borderId="0"/>
    <xf numFmtId="0" fontId="38" fillId="0" borderId="0" applyFont="0" applyFill="0" applyBorder="0" applyAlignment="0" applyProtection="0"/>
    <xf numFmtId="0" fontId="22" fillId="0" borderId="0"/>
    <xf numFmtId="0" fontId="22" fillId="0" borderId="0"/>
    <xf numFmtId="0" fontId="38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198" fontId="40" fillId="0" borderId="0">
      <protection locked="0"/>
    </xf>
    <xf numFmtId="0" fontId="13" fillId="0" borderId="0"/>
    <xf numFmtId="0" fontId="38" fillId="0" borderId="0" applyFont="0" applyFill="0" applyBorder="0" applyAlignment="0" applyProtection="0"/>
    <xf numFmtId="0" fontId="13" fillId="0" borderId="0"/>
    <xf numFmtId="0" fontId="13" fillId="0" borderId="0"/>
    <xf numFmtId="0" fontId="22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198" fontId="40" fillId="0" borderId="0">
      <protection locked="0"/>
    </xf>
    <xf numFmtId="0" fontId="28" fillId="0" borderId="0"/>
    <xf numFmtId="0" fontId="41" fillId="0" borderId="0"/>
    <xf numFmtId="0" fontId="42" fillId="0" borderId="0"/>
    <xf numFmtId="0" fontId="39" fillId="0" borderId="0"/>
    <xf numFmtId="0" fontId="22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15" fillId="0" borderId="0"/>
    <xf numFmtId="0" fontId="38" fillId="0" borderId="0"/>
    <xf numFmtId="0" fontId="22" fillId="0" borderId="0"/>
    <xf numFmtId="0" fontId="28" fillId="0" borderId="0"/>
    <xf numFmtId="0" fontId="22" fillId="0" borderId="0"/>
    <xf numFmtId="0" fontId="38" fillId="0" borderId="0"/>
    <xf numFmtId="0" fontId="38" fillId="0" borderId="0" applyFont="0" applyFill="0" applyBorder="0" applyAlignment="0" applyProtection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39" fillId="0" borderId="0"/>
    <xf numFmtId="0" fontId="1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2" fillId="0" borderId="0"/>
    <xf numFmtId="0" fontId="22" fillId="0" borderId="0"/>
    <xf numFmtId="0" fontId="13" fillId="0" borderId="0" applyFont="0" applyFill="0" applyBorder="0" applyAlignment="0" applyProtection="0"/>
    <xf numFmtId="0" fontId="13" fillId="0" borderId="0"/>
    <xf numFmtId="0" fontId="38" fillId="0" borderId="0"/>
    <xf numFmtId="0" fontId="13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1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22" fillId="0" borderId="0"/>
    <xf numFmtId="0" fontId="22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38" fillId="0" borderId="0"/>
    <xf numFmtId="0" fontId="28" fillId="0" borderId="0"/>
    <xf numFmtId="0" fontId="22" fillId="0" borderId="0"/>
    <xf numFmtId="0" fontId="38" fillId="0" borderId="0"/>
    <xf numFmtId="198" fontId="40" fillId="0" borderId="0">
      <protection locked="0"/>
    </xf>
    <xf numFmtId="0" fontId="28" fillId="0" borderId="0"/>
    <xf numFmtId="0" fontId="22" fillId="0" borderId="0"/>
    <xf numFmtId="0" fontId="28" fillId="0" borderId="0"/>
    <xf numFmtId="0" fontId="13" fillId="0" borderId="0"/>
    <xf numFmtId="184" fontId="15" fillId="0" borderId="0" applyFont="0" applyFill="0" applyBorder="0" applyAlignment="0" applyProtection="0"/>
    <xf numFmtId="0" fontId="13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5" fillId="0" borderId="0" applyFont="0" applyFill="0" applyBorder="0" applyAlignment="0" applyProtection="0"/>
    <xf numFmtId="0" fontId="28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 applyFont="0" applyFill="0" applyBorder="0" applyAlignment="0" applyProtection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22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8" fillId="0" borderId="0"/>
    <xf numFmtId="0" fontId="25" fillId="0" borderId="0"/>
    <xf numFmtId="0" fontId="22" fillId="0" borderId="0"/>
    <xf numFmtId="0" fontId="28" fillId="0" borderId="0"/>
    <xf numFmtId="0" fontId="1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98" fontId="40" fillId="0" borderId="0">
      <protection locked="0"/>
    </xf>
    <xf numFmtId="0" fontId="22" fillId="0" borderId="0"/>
    <xf numFmtId="0" fontId="13" fillId="0" borderId="0"/>
    <xf numFmtId="0" fontId="13" fillId="0" borderId="0"/>
    <xf numFmtId="0" fontId="38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38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28" fillId="0" borderId="0"/>
    <xf numFmtId="0" fontId="28" fillId="0" borderId="0"/>
    <xf numFmtId="0" fontId="22" fillId="0" borderId="0"/>
    <xf numFmtId="0" fontId="43" fillId="0" borderId="0"/>
    <xf numFmtId="0" fontId="44" fillId="0" borderId="0">
      <protection locked="0"/>
    </xf>
    <xf numFmtId="0" fontId="44" fillId="0" borderId="0">
      <protection locked="0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45" fillId="0" borderId="0"/>
    <xf numFmtId="0" fontId="15" fillId="0" borderId="0" applyFont="0" applyFill="0" applyBorder="0" applyAlignment="0" applyProtection="0"/>
    <xf numFmtId="200" fontId="13" fillId="0" borderId="0" applyFont="0" applyFill="0" applyBorder="0" applyProtection="0">
      <alignment vertical="center"/>
    </xf>
    <xf numFmtId="201" fontId="13" fillId="0" borderId="0">
      <alignment vertical="center"/>
    </xf>
    <xf numFmtId="202" fontId="13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3" fontId="46" fillId="0" borderId="0">
      <protection locked="0"/>
    </xf>
    <xf numFmtId="188" fontId="47" fillId="0" borderId="0">
      <protection locked="0"/>
    </xf>
    <xf numFmtId="188" fontId="46" fillId="0" borderId="0">
      <protection locked="0"/>
    </xf>
    <xf numFmtId="188" fontId="47" fillId="0" borderId="0">
      <protection locked="0"/>
    </xf>
    <xf numFmtId="203" fontId="46" fillId="0" borderId="0">
      <protection locked="0"/>
    </xf>
    <xf numFmtId="188" fontId="47" fillId="0" borderId="0">
      <protection locked="0"/>
    </xf>
    <xf numFmtId="188" fontId="46" fillId="0" borderId="0">
      <protection locked="0"/>
    </xf>
    <xf numFmtId="188" fontId="47" fillId="0" borderId="0">
      <protection locked="0"/>
    </xf>
    <xf numFmtId="188" fontId="46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198" fontId="44" fillId="0" borderId="0">
      <protection locked="0"/>
    </xf>
    <xf numFmtId="184" fontId="16" fillId="0" borderId="1">
      <alignment vertical="center"/>
    </xf>
    <xf numFmtId="9" fontId="20" fillId="0" borderId="0">
      <alignment vertical="center"/>
    </xf>
    <xf numFmtId="9" fontId="13" fillId="0" borderId="0" applyFont="0" applyFill="0" applyBorder="0" applyAlignment="0" applyProtection="0"/>
    <xf numFmtId="3" fontId="26" fillId="0" borderId="1"/>
    <xf numFmtId="0" fontId="20" fillId="0" borderId="0">
      <alignment vertical="center"/>
    </xf>
    <xf numFmtId="3" fontId="26" fillId="0" borderId="1"/>
    <xf numFmtId="10" fontId="20" fillId="0" borderId="0">
      <alignment vertical="center"/>
    </xf>
    <xf numFmtId="0" fontId="20" fillId="0" borderId="0">
      <alignment vertical="center"/>
    </xf>
    <xf numFmtId="204" fontId="13" fillId="0" borderId="0">
      <alignment vertical="center"/>
    </xf>
    <xf numFmtId="205" fontId="15" fillId="0" borderId="0">
      <alignment vertical="center"/>
    </xf>
    <xf numFmtId="206" fontId="49" fillId="0" borderId="0">
      <alignment vertical="center"/>
    </xf>
    <xf numFmtId="185" fontId="5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185" fontId="50" fillId="0" borderId="0" applyFont="0" applyFill="0" applyBorder="0" applyAlignment="0" applyProtection="0"/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0" fontId="24" fillId="0" borderId="0">
      <alignment horizontal="center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3" fontId="51" fillId="0" borderId="10">
      <alignment horizontal="right" vertical="center"/>
    </xf>
    <xf numFmtId="0" fontId="24" fillId="0" borderId="0">
      <alignment horizontal="center" vertical="center"/>
    </xf>
    <xf numFmtId="0" fontId="24" fillId="0" borderId="0">
      <alignment horizontal="center" vertical="center"/>
    </xf>
    <xf numFmtId="3" fontId="51" fillId="0" borderId="10">
      <alignment horizontal="right" vertical="center"/>
    </xf>
    <xf numFmtId="0" fontId="29" fillId="0" borderId="0"/>
    <xf numFmtId="0" fontId="52" fillId="0" borderId="0"/>
    <xf numFmtId="0" fontId="20" fillId="0" borderId="4" applyBorder="0">
      <alignment vertical="center" wrapText="1"/>
    </xf>
    <xf numFmtId="0" fontId="13" fillId="0" borderId="0"/>
    <xf numFmtId="0" fontId="22" fillId="0" borderId="0" applyNumberFormat="0" applyFill="0" applyBorder="0" applyAlignment="0" applyProtection="0"/>
    <xf numFmtId="198" fontId="53" fillId="0" borderId="0">
      <protection locked="0"/>
    </xf>
    <xf numFmtId="0" fontId="15" fillId="0" borderId="0"/>
    <xf numFmtId="185" fontId="50" fillId="0" borderId="0" applyFont="0" applyFill="0" applyBorder="0" applyAlignment="0" applyProtection="0"/>
    <xf numFmtId="0" fontId="15" fillId="0" borderId="0"/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0" fontId="15" fillId="0" borderId="11">
      <alignment horizont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185" fontId="50" fillId="0" borderId="0" applyFont="0" applyFill="0" applyBorder="0" applyAlignment="0" applyProtection="0"/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2" fontId="51" fillId="0" borderId="10">
      <alignment horizontal="right" vertical="center"/>
    </xf>
    <xf numFmtId="0" fontId="54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85" fontId="50" fillId="0" borderId="0" applyFont="0" applyFill="0" applyBorder="0" applyAlignment="0" applyProtection="0"/>
    <xf numFmtId="0" fontId="44" fillId="0" borderId="0">
      <protection locked="0"/>
    </xf>
    <xf numFmtId="0" fontId="44" fillId="0" borderId="0">
      <protection locked="0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84" fontId="19" fillId="0" borderId="12">
      <alignment horizontal="centerContinuous"/>
    </xf>
    <xf numFmtId="40" fontId="28" fillId="0" borderId="0" applyFont="0" applyFill="0" applyBorder="0" applyAlignment="0" applyProtection="0"/>
    <xf numFmtId="0" fontId="55" fillId="16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56" fillId="0" borderId="0"/>
    <xf numFmtId="185" fontId="25" fillId="0" borderId="0" applyFont="0" applyFill="0" applyBorder="0" applyAlignment="0" applyProtection="0"/>
    <xf numFmtId="0" fontId="20" fillId="0" borderId="1">
      <alignment vertical="center"/>
    </xf>
    <xf numFmtId="0" fontId="22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207" fontId="15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0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10" fontId="13" fillId="0" borderId="1">
      <alignment vertical="center"/>
    </xf>
    <xf numFmtId="210" fontId="13" fillId="0" borderId="1">
      <alignment vertical="center"/>
    </xf>
    <xf numFmtId="210" fontId="13" fillId="0" borderId="1">
      <alignment vertical="center"/>
    </xf>
    <xf numFmtId="210" fontId="13" fillId="0" borderId="1">
      <alignment vertical="center"/>
    </xf>
    <xf numFmtId="210" fontId="13" fillId="0" borderId="1">
      <alignment vertical="center"/>
    </xf>
    <xf numFmtId="210" fontId="13" fillId="0" borderId="1">
      <alignment vertical="center"/>
    </xf>
    <xf numFmtId="210" fontId="13" fillId="0" borderId="1">
      <alignment vertical="center"/>
    </xf>
    <xf numFmtId="210" fontId="13" fillId="0" borderId="1">
      <alignment vertical="center"/>
    </xf>
    <xf numFmtId="210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10" fontId="13" fillId="0" borderId="1">
      <alignment vertical="center"/>
    </xf>
    <xf numFmtId="210" fontId="13" fillId="0" borderId="1">
      <alignment vertical="center"/>
    </xf>
    <xf numFmtId="210" fontId="13" fillId="0" borderId="1">
      <alignment vertical="center"/>
    </xf>
    <xf numFmtId="210" fontId="13" fillId="0" borderId="1">
      <alignment vertical="center"/>
    </xf>
    <xf numFmtId="210" fontId="13" fillId="0" borderId="1">
      <alignment vertical="center"/>
    </xf>
    <xf numFmtId="210" fontId="13" fillId="0" borderId="1">
      <alignment vertical="center"/>
    </xf>
    <xf numFmtId="210" fontId="13" fillId="0" borderId="1">
      <alignment vertical="center"/>
    </xf>
    <xf numFmtId="210" fontId="13" fillId="0" borderId="1">
      <alignment vertical="center"/>
    </xf>
    <xf numFmtId="210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09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11" fontId="20" fillId="0" borderId="1">
      <alignment vertical="center"/>
    </xf>
    <xf numFmtId="0" fontId="20" fillId="0" borderId="1">
      <alignment vertical="center"/>
    </xf>
    <xf numFmtId="211" fontId="20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11" fontId="20" fillId="0" borderId="1">
      <alignment vertical="center"/>
    </xf>
    <xf numFmtId="211" fontId="20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11" fontId="20" fillId="0" borderId="1">
      <alignment vertical="center"/>
    </xf>
    <xf numFmtId="211" fontId="20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208" fontId="13" fillId="0" borderId="1">
      <alignment vertical="center"/>
    </xf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59" fillId="0" borderId="0" applyFont="0" applyFill="0" applyBorder="0" applyAlignment="0" applyProtection="0"/>
    <xf numFmtId="3" fontId="20" fillId="0" borderId="0"/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212" fontId="29" fillId="24" borderId="13">
      <alignment horizontal="center" vertical="center"/>
    </xf>
    <xf numFmtId="198" fontId="53" fillId="0" borderId="0">
      <protection locked="0"/>
    </xf>
    <xf numFmtId="0" fontId="60" fillId="0" borderId="0">
      <protection locked="0"/>
    </xf>
    <xf numFmtId="213" fontId="15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213" fontId="15" fillId="0" borderId="0">
      <protection locked="0"/>
    </xf>
    <xf numFmtId="213" fontId="15" fillId="0" borderId="0">
      <protection locked="0"/>
    </xf>
    <xf numFmtId="198" fontId="53" fillId="0" borderId="0">
      <protection locked="0"/>
    </xf>
    <xf numFmtId="214" fontId="46" fillId="0" borderId="0" applyFont="0" applyFill="0" applyBorder="0" applyAlignment="0" applyProtection="0"/>
    <xf numFmtId="214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215" fontId="47" fillId="0" borderId="0" applyFont="0" applyFill="0" applyBorder="0" applyAlignment="0" applyProtection="0"/>
    <xf numFmtId="215" fontId="46" fillId="0" borderId="0" applyFont="0" applyFill="0" applyBorder="0" applyAlignment="0" applyProtection="0"/>
    <xf numFmtId="215" fontId="47" fillId="0" borderId="0" applyFont="0" applyFill="0" applyBorder="0" applyAlignment="0" applyProtection="0"/>
    <xf numFmtId="180" fontId="61" fillId="0" borderId="0" applyFont="0" applyFill="0" applyBorder="0" applyAlignment="0" applyProtection="0"/>
    <xf numFmtId="180" fontId="62" fillId="0" borderId="0" applyFont="0" applyFill="0" applyBorder="0" applyAlignment="0" applyProtection="0"/>
    <xf numFmtId="180" fontId="61" fillId="0" borderId="0" applyFont="0" applyFill="0" applyBorder="0" applyAlignment="0" applyProtection="0"/>
    <xf numFmtId="215" fontId="47" fillId="0" borderId="0" applyFont="0" applyFill="0" applyBorder="0" applyAlignment="0" applyProtection="0"/>
    <xf numFmtId="215" fontId="46" fillId="0" borderId="0" applyFont="0" applyFill="0" applyBorder="0" applyAlignment="0" applyProtection="0"/>
    <xf numFmtId="215" fontId="47" fillId="0" borderId="0" applyFont="0" applyFill="0" applyBorder="0" applyAlignment="0" applyProtection="0"/>
    <xf numFmtId="215" fontId="61" fillId="0" borderId="0" applyFont="0" applyFill="0" applyBorder="0" applyAlignment="0" applyProtection="0"/>
    <xf numFmtId="216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180" fontId="61" fillId="0" borderId="0" applyFont="0" applyFill="0" applyBorder="0" applyAlignment="0" applyProtection="0"/>
    <xf numFmtId="180" fontId="62" fillId="0" borderId="0" applyFont="0" applyFill="0" applyBorder="0" applyAlignment="0" applyProtection="0"/>
    <xf numFmtId="215" fontId="61" fillId="0" borderId="0" applyFont="0" applyFill="0" applyBorder="0" applyAlignment="0" applyProtection="0"/>
    <xf numFmtId="215" fontId="62" fillId="0" borderId="0" applyFont="0" applyFill="0" applyBorder="0" applyAlignment="0" applyProtection="0"/>
    <xf numFmtId="215" fontId="46" fillId="0" borderId="0" applyFont="0" applyFill="0" applyBorder="0" applyAlignment="0" applyProtection="0"/>
    <xf numFmtId="215" fontId="47" fillId="0" borderId="0" applyFont="0" applyFill="0" applyBorder="0" applyAlignment="0" applyProtection="0"/>
    <xf numFmtId="0" fontId="63" fillId="0" borderId="0" applyFont="0" applyFill="0" applyBorder="0" applyAlignment="0" applyProtection="0"/>
    <xf numFmtId="215" fontId="47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7" fillId="0" borderId="0" applyFont="0" applyFill="0" applyBorder="0" applyAlignment="0" applyProtection="0"/>
    <xf numFmtId="217" fontId="22" fillId="0" borderId="0" applyFont="0" applyFill="0" applyBorder="0" applyAlignment="0" applyProtection="0"/>
    <xf numFmtId="217" fontId="22" fillId="0" borderId="0" applyFont="0" applyFill="0" applyBorder="0" applyAlignment="0" applyProtection="0"/>
    <xf numFmtId="37" fontId="46" fillId="0" borderId="0" applyFont="0" applyFill="0" applyBorder="0" applyAlignment="0" applyProtection="0"/>
    <xf numFmtId="218" fontId="22" fillId="0" borderId="0" applyFont="0" applyFill="0" applyBorder="0" applyAlignment="0" applyProtection="0"/>
    <xf numFmtId="180" fontId="61" fillId="0" borderId="0" applyFont="0" applyFill="0" applyBorder="0" applyAlignment="0" applyProtection="0"/>
    <xf numFmtId="180" fontId="62" fillId="0" borderId="0" applyFont="0" applyFill="0" applyBorder="0" applyAlignment="0" applyProtection="0"/>
    <xf numFmtId="0" fontId="60" fillId="0" borderId="0">
      <protection locked="0"/>
    </xf>
    <xf numFmtId="219" fontId="46" fillId="0" borderId="0" applyFont="0" applyFill="0" applyBorder="0" applyAlignment="0" applyProtection="0"/>
    <xf numFmtId="219" fontId="47" fillId="0" borderId="0" applyFont="0" applyFill="0" applyBorder="0" applyAlignment="0" applyProtection="0"/>
    <xf numFmtId="0" fontId="64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6" fillId="0" borderId="0" applyFont="0" applyFill="0" applyBorder="0" applyAlignment="0" applyProtection="0"/>
    <xf numFmtId="220" fontId="47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62" fillId="0" borderId="0" applyFont="0" applyFill="0" applyBorder="0" applyAlignment="0" applyProtection="0"/>
    <xf numFmtId="182" fontId="61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46" fillId="0" borderId="0" applyFont="0" applyFill="0" applyBorder="0" applyAlignment="0" applyProtection="0"/>
    <xf numFmtId="220" fontId="47" fillId="0" borderId="0" applyFont="0" applyFill="0" applyBorder="0" applyAlignment="0" applyProtection="0"/>
    <xf numFmtId="220" fontId="61" fillId="0" borderId="0" applyFont="0" applyFill="0" applyBorder="0" applyAlignment="0" applyProtection="0"/>
    <xf numFmtId="221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62" fillId="0" borderId="0" applyFont="0" applyFill="0" applyBorder="0" applyAlignment="0" applyProtection="0"/>
    <xf numFmtId="220" fontId="61" fillId="0" borderId="0" applyFont="0" applyFill="0" applyBorder="0" applyAlignment="0" applyProtection="0"/>
    <xf numFmtId="220" fontId="62" fillId="0" borderId="0" applyFont="0" applyFill="0" applyBorder="0" applyAlignment="0" applyProtection="0"/>
    <xf numFmtId="220" fontId="46" fillId="0" borderId="0" applyFont="0" applyFill="0" applyBorder="0" applyAlignment="0" applyProtection="0"/>
    <xf numFmtId="220" fontId="47" fillId="0" borderId="0" applyFont="0" applyFill="0" applyBorder="0" applyAlignment="0" applyProtection="0"/>
    <xf numFmtId="0" fontId="63" fillId="0" borderId="0" applyFont="0" applyFill="0" applyBorder="0" applyAlignment="0" applyProtection="0"/>
    <xf numFmtId="220" fontId="47" fillId="0" borderId="0" applyFont="0" applyFill="0" applyBorder="0" applyAlignment="0" applyProtection="0"/>
    <xf numFmtId="182" fontId="46" fillId="0" borderId="0" applyFont="0" applyFill="0" applyBorder="0" applyAlignment="0" applyProtection="0"/>
    <xf numFmtId="182" fontId="47" fillId="0" borderId="0" applyFont="0" applyFill="0" applyBorder="0" applyAlignment="0" applyProtection="0"/>
    <xf numFmtId="222" fontId="22" fillId="0" borderId="0" applyFont="0" applyFill="0" applyBorder="0" applyAlignment="0" applyProtection="0"/>
    <xf numFmtId="222" fontId="22" fillId="0" borderId="0" applyFont="0" applyFill="0" applyBorder="0" applyAlignment="0" applyProtection="0"/>
    <xf numFmtId="37" fontId="46" fillId="0" borderId="0" applyFont="0" applyFill="0" applyBorder="0" applyAlignment="0" applyProtection="0"/>
    <xf numFmtId="223" fontId="22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62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96" fontId="47" fillId="0" borderId="0">
      <protection locked="0"/>
    </xf>
    <xf numFmtId="224" fontId="46" fillId="0" borderId="0">
      <protection locked="0"/>
    </xf>
    <xf numFmtId="0" fontId="28" fillId="0" borderId="0"/>
    <xf numFmtId="0" fontId="46" fillId="0" borderId="0"/>
    <xf numFmtId="0" fontId="63" fillId="0" borderId="0"/>
    <xf numFmtId="0" fontId="63" fillId="0" borderId="0"/>
    <xf numFmtId="0" fontId="65" fillId="0" borderId="0">
      <alignment horizontal="center" wrapText="1"/>
      <protection locked="0"/>
    </xf>
    <xf numFmtId="198" fontId="53" fillId="0" borderId="0">
      <protection locked="0"/>
    </xf>
    <xf numFmtId="198" fontId="53" fillId="0" borderId="0">
      <protection locked="0"/>
    </xf>
    <xf numFmtId="219" fontId="66" fillId="0" borderId="0" applyFont="0" applyFill="0" applyBorder="0" applyAlignment="0" applyProtection="0"/>
    <xf numFmtId="225" fontId="47" fillId="0" borderId="0" applyFont="0" applyFill="0" applyBorder="0" applyAlignment="0" applyProtection="0"/>
    <xf numFmtId="0" fontId="64" fillId="0" borderId="0" applyFont="0" applyFill="0" applyBorder="0" applyAlignment="0" applyProtection="0"/>
    <xf numFmtId="184" fontId="47" fillId="0" borderId="0" applyFont="0" applyFill="0" applyBorder="0" applyAlignment="0" applyProtection="0"/>
    <xf numFmtId="184" fontId="46" fillId="0" borderId="0" applyFont="0" applyFill="0" applyBorder="0" applyAlignment="0" applyProtection="0"/>
    <xf numFmtId="184" fontId="47" fillId="0" borderId="0" applyFont="0" applyFill="0" applyBorder="0" applyAlignment="0" applyProtection="0"/>
    <xf numFmtId="181" fontId="61" fillId="0" borderId="0" applyFont="0" applyFill="0" applyBorder="0" applyAlignment="0" applyProtection="0"/>
    <xf numFmtId="181" fontId="62" fillId="0" borderId="0" applyFont="0" applyFill="0" applyBorder="0" applyAlignment="0" applyProtection="0"/>
    <xf numFmtId="181" fontId="61" fillId="0" borderId="0" applyFont="0" applyFill="0" applyBorder="0" applyAlignment="0" applyProtection="0"/>
    <xf numFmtId="184" fontId="47" fillId="0" borderId="0" applyFont="0" applyFill="0" applyBorder="0" applyAlignment="0" applyProtection="0"/>
    <xf numFmtId="184" fontId="46" fillId="0" borderId="0" applyFont="0" applyFill="0" applyBorder="0" applyAlignment="0" applyProtection="0"/>
    <xf numFmtId="184" fontId="47" fillId="0" borderId="0" applyFont="0" applyFill="0" applyBorder="0" applyAlignment="0" applyProtection="0"/>
    <xf numFmtId="184" fontId="61" fillId="0" borderId="0" applyFont="0" applyFill="0" applyBorder="0" applyAlignment="0" applyProtection="0"/>
    <xf numFmtId="226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198" fontId="53" fillId="0" borderId="0">
      <protection locked="0"/>
    </xf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184" fontId="61" fillId="0" borderId="0" applyFont="0" applyFill="0" applyBorder="0" applyAlignment="0" applyProtection="0"/>
    <xf numFmtId="184" fontId="62" fillId="0" borderId="0" applyFont="0" applyFill="0" applyBorder="0" applyAlignment="0" applyProtection="0"/>
    <xf numFmtId="184" fontId="46" fillId="0" borderId="0" applyFont="0" applyFill="0" applyBorder="0" applyAlignment="0" applyProtection="0"/>
    <xf numFmtId="184" fontId="47" fillId="0" borderId="0" applyFont="0" applyFill="0" applyBorder="0" applyAlignment="0" applyProtection="0"/>
    <xf numFmtId="0" fontId="63" fillId="0" borderId="0" applyFont="0" applyFill="0" applyBorder="0" applyAlignment="0" applyProtection="0"/>
    <xf numFmtId="184" fontId="47" fillId="0" borderId="0" applyFont="0" applyFill="0" applyBorder="0" applyAlignment="0" applyProtection="0"/>
    <xf numFmtId="37" fontId="46" fillId="0" borderId="0" applyFont="0" applyFill="0" applyBorder="0" applyAlignment="0" applyProtection="0"/>
    <xf numFmtId="181" fontId="67" fillId="0" borderId="0" applyFont="0" applyFill="0" applyBorder="0" applyAlignment="0" applyProtection="0"/>
    <xf numFmtId="209" fontId="46" fillId="0" borderId="0" applyFont="0" applyFill="0" applyBorder="0" applyAlignment="0" applyProtection="0"/>
    <xf numFmtId="209" fontId="47" fillId="0" borderId="0" applyFont="0" applyFill="0" applyBorder="0" applyAlignment="0" applyProtection="0"/>
    <xf numFmtId="0" fontId="64" fillId="0" borderId="0" applyFont="0" applyFill="0" applyBorder="0" applyAlignment="0" applyProtection="0"/>
    <xf numFmtId="185" fontId="47" fillId="0" borderId="0" applyFont="0" applyFill="0" applyBorder="0" applyAlignment="0" applyProtection="0"/>
    <xf numFmtId="185" fontId="46" fillId="0" borderId="0" applyFont="0" applyFill="0" applyBorder="0" applyAlignment="0" applyProtection="0"/>
    <xf numFmtId="185" fontId="47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2" fillId="0" borderId="0" applyFont="0" applyFill="0" applyBorder="0" applyAlignment="0" applyProtection="0"/>
    <xf numFmtId="183" fontId="61" fillId="0" borderId="0" applyFont="0" applyFill="0" applyBorder="0" applyAlignment="0" applyProtection="0"/>
    <xf numFmtId="185" fontId="47" fillId="0" borderId="0" applyFont="0" applyFill="0" applyBorder="0" applyAlignment="0" applyProtection="0"/>
    <xf numFmtId="185" fontId="46" fillId="0" borderId="0" applyFont="0" applyFill="0" applyBorder="0" applyAlignment="0" applyProtection="0"/>
    <xf numFmtId="185" fontId="47" fillId="0" borderId="0" applyFont="0" applyFill="0" applyBorder="0" applyAlignment="0" applyProtection="0"/>
    <xf numFmtId="185" fontId="61" fillId="0" borderId="0" applyFont="0" applyFill="0" applyBorder="0" applyAlignment="0" applyProtection="0"/>
    <xf numFmtId="227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2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2" fillId="0" borderId="0" applyFont="0" applyFill="0" applyBorder="0" applyAlignment="0" applyProtection="0"/>
    <xf numFmtId="185" fontId="46" fillId="0" borderId="0" applyFont="0" applyFill="0" applyBorder="0" applyAlignment="0" applyProtection="0"/>
    <xf numFmtId="185" fontId="47" fillId="0" borderId="0" applyFont="0" applyFill="0" applyBorder="0" applyAlignment="0" applyProtection="0"/>
    <xf numFmtId="0" fontId="63" fillId="0" borderId="0" applyFont="0" applyFill="0" applyBorder="0" applyAlignment="0" applyProtection="0"/>
    <xf numFmtId="185" fontId="47" fillId="0" borderId="0" applyFont="0" applyFill="0" applyBorder="0" applyAlignment="0" applyProtection="0"/>
    <xf numFmtId="37" fontId="46" fillId="0" borderId="0" applyFont="0" applyFill="0" applyBorder="0" applyAlignment="0" applyProtection="0"/>
    <xf numFmtId="183" fontId="67" fillId="0" borderId="0" applyFont="0" applyFill="0" applyBorder="0" applyAlignment="0" applyProtection="0"/>
    <xf numFmtId="4" fontId="44" fillId="0" borderId="0">
      <protection locked="0"/>
    </xf>
    <xf numFmtId="228" fontId="47" fillId="0" borderId="0">
      <protection locked="0"/>
    </xf>
    <xf numFmtId="4" fontId="44" fillId="0" borderId="0">
      <protection locked="0"/>
    </xf>
    <xf numFmtId="229" fontId="46" fillId="0" borderId="0">
      <protection locked="0"/>
    </xf>
    <xf numFmtId="0" fontId="22" fillId="0" borderId="0"/>
    <xf numFmtId="0" fontId="68" fillId="7" borderId="0" applyNumberFormat="0" applyBorder="0" applyAlignment="0" applyProtection="0">
      <alignment vertical="center"/>
    </xf>
    <xf numFmtId="230" fontId="69" fillId="0" borderId="0" applyFont="0" applyFill="0" applyBorder="0" applyAlignment="0" applyProtection="0">
      <alignment horizontal="right"/>
    </xf>
    <xf numFmtId="0" fontId="70" fillId="0" borderId="0"/>
    <xf numFmtId="0" fontId="71" fillId="0" borderId="0" applyNumberFormat="0" applyFill="0" applyBorder="0" applyAlignment="0" applyProtection="0"/>
    <xf numFmtId="185" fontId="22" fillId="0" borderId="0" applyFont="0" applyFill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198" fontId="53" fillId="0" borderId="0">
      <protection locked="0"/>
    </xf>
    <xf numFmtId="0" fontId="73" fillId="0" borderId="0"/>
    <xf numFmtId="0" fontId="47" fillId="0" borderId="0"/>
    <xf numFmtId="37" fontId="46" fillId="0" borderId="0"/>
    <xf numFmtId="37" fontId="47" fillId="0" borderId="0"/>
    <xf numFmtId="37" fontId="46" fillId="0" borderId="0"/>
    <xf numFmtId="0" fontId="74" fillId="0" borderId="0"/>
    <xf numFmtId="0" fontId="75" fillId="0" borderId="0"/>
    <xf numFmtId="0" fontId="74" fillId="0" borderId="0"/>
    <xf numFmtId="0" fontId="61" fillId="0" borderId="0"/>
    <xf numFmtId="0" fontId="47" fillId="0" borderId="0"/>
    <xf numFmtId="0" fontId="46" fillId="0" borderId="0"/>
    <xf numFmtId="0" fontId="47" fillId="0" borderId="0"/>
    <xf numFmtId="0" fontId="46" fillId="0" borderId="0"/>
    <xf numFmtId="0" fontId="47" fillId="0" borderId="0"/>
    <xf numFmtId="0" fontId="46" fillId="0" borderId="0"/>
    <xf numFmtId="0" fontId="62" fillId="0" borderId="0"/>
    <xf numFmtId="0" fontId="63" fillId="0" borderId="0"/>
    <xf numFmtId="37" fontId="47" fillId="0" borderId="0"/>
    <xf numFmtId="37" fontId="46" fillId="0" borderId="0"/>
    <xf numFmtId="37" fontId="47" fillId="0" borderId="0"/>
    <xf numFmtId="37" fontId="46" fillId="0" borderId="0"/>
    <xf numFmtId="0" fontId="47" fillId="0" borderId="0"/>
    <xf numFmtId="0" fontId="46" fillId="0" borderId="0"/>
    <xf numFmtId="0" fontId="47" fillId="0" borderId="0"/>
    <xf numFmtId="0" fontId="46" fillId="0" borderId="0"/>
    <xf numFmtId="0" fontId="76" fillId="0" borderId="0"/>
    <xf numFmtId="0" fontId="46" fillId="0" borderId="0"/>
    <xf numFmtId="0" fontId="72" fillId="0" borderId="0"/>
    <xf numFmtId="0" fontId="72" fillId="0" borderId="0"/>
    <xf numFmtId="0" fontId="47" fillId="0" borderId="0"/>
    <xf numFmtId="37" fontId="46" fillId="0" borderId="0"/>
    <xf numFmtId="37" fontId="47" fillId="0" borderId="0"/>
    <xf numFmtId="37" fontId="46" fillId="0" borderId="0"/>
    <xf numFmtId="37" fontId="47" fillId="0" borderId="0"/>
    <xf numFmtId="37" fontId="46" fillId="0" borderId="0"/>
    <xf numFmtId="37" fontId="47" fillId="0" borderId="0"/>
    <xf numFmtId="37" fontId="46" fillId="0" borderId="0"/>
    <xf numFmtId="37" fontId="47" fillId="0" borderId="0"/>
    <xf numFmtId="2" fontId="46" fillId="0" borderId="0"/>
    <xf numFmtId="2" fontId="47" fillId="0" borderId="0"/>
    <xf numFmtId="2" fontId="46" fillId="0" borderId="0"/>
    <xf numFmtId="0" fontId="47" fillId="0" borderId="0"/>
    <xf numFmtId="0" fontId="46" fillId="0" borderId="0"/>
    <xf numFmtId="37" fontId="47" fillId="0" borderId="0"/>
    <xf numFmtId="37" fontId="46" fillId="0" borderId="0"/>
    <xf numFmtId="0" fontId="62" fillId="0" borderId="0"/>
    <xf numFmtId="205" fontId="46" fillId="0" borderId="0"/>
    <xf numFmtId="37" fontId="47" fillId="0" borderId="0"/>
    <xf numFmtId="37" fontId="46" fillId="0" borderId="0"/>
    <xf numFmtId="0" fontId="47" fillId="0" borderId="0"/>
    <xf numFmtId="0" fontId="46" fillId="0" borderId="0"/>
    <xf numFmtId="37" fontId="47" fillId="0" borderId="0"/>
    <xf numFmtId="37" fontId="46" fillId="0" borderId="0"/>
    <xf numFmtId="37" fontId="47" fillId="0" borderId="0"/>
    <xf numFmtId="0" fontId="73" fillId="0" borderId="0"/>
    <xf numFmtId="0" fontId="77" fillId="0" borderId="0"/>
    <xf numFmtId="37" fontId="46" fillId="0" borderId="0"/>
    <xf numFmtId="37" fontId="47" fillId="0" borderId="0"/>
    <xf numFmtId="37" fontId="46" fillId="0" borderId="0"/>
    <xf numFmtId="37" fontId="47" fillId="0" borderId="0"/>
    <xf numFmtId="37" fontId="46" fillId="0" borderId="0"/>
    <xf numFmtId="0" fontId="47" fillId="0" borderId="0"/>
    <xf numFmtId="0" fontId="46" fillId="0" borderId="0"/>
    <xf numFmtId="0" fontId="47" fillId="0" borderId="0"/>
    <xf numFmtId="0" fontId="46" fillId="0" borderId="0"/>
    <xf numFmtId="37" fontId="47" fillId="0" borderId="0"/>
    <xf numFmtId="37" fontId="46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7" fontId="46" fillId="0" borderId="0"/>
    <xf numFmtId="37" fontId="47" fillId="0" borderId="0"/>
    <xf numFmtId="0" fontId="13" fillId="0" borderId="0" applyNumberFormat="0" applyFont="0" applyFill="0" applyBorder="0" applyAlignment="0" applyProtection="0">
      <alignment vertical="center"/>
    </xf>
    <xf numFmtId="37" fontId="47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7" fontId="46" fillId="0" borderId="0"/>
    <xf numFmtId="37" fontId="47" fillId="0" borderId="0"/>
    <xf numFmtId="0" fontId="13" fillId="0" borderId="0" applyNumberFormat="0" applyFont="0" applyFill="0" applyBorder="0" applyAlignment="0" applyProtection="0">
      <alignment vertical="center"/>
    </xf>
    <xf numFmtId="37" fontId="47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0"/>
    <xf numFmtId="0" fontId="46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6" fillId="0" borderId="0"/>
    <xf numFmtId="0" fontId="47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0"/>
    <xf numFmtId="0" fontId="46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7" fontId="46" fillId="0" borderId="0"/>
    <xf numFmtId="37" fontId="47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0"/>
    <xf numFmtId="0" fontId="79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7" fontId="46" fillId="0" borderId="0"/>
    <xf numFmtId="37" fontId="47" fillId="0" borderId="0"/>
    <xf numFmtId="0" fontId="13" fillId="0" borderId="0" applyNumberFormat="0" applyFont="0" applyFill="0" applyBorder="0" applyAlignment="0" applyProtection="0">
      <alignment vertical="center"/>
    </xf>
    <xf numFmtId="37" fontId="47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0" fontId="20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0" fontId="20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231" fontId="69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231" fontId="69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231" fontId="69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232" fontId="15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233" fontId="80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234" fontId="69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235" fontId="69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231" fontId="69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236" fontId="69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232" fontId="15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0" fontId="81" fillId="25" borderId="14" applyNumberFormat="0" applyAlignment="0" applyProtection="0">
      <alignment vertical="center"/>
    </xf>
    <xf numFmtId="0" fontId="81" fillId="25" borderId="14" applyNumberFormat="0" applyAlignment="0" applyProtection="0">
      <alignment vertical="center"/>
    </xf>
    <xf numFmtId="0" fontId="81" fillId="25" borderId="14" applyNumberFormat="0" applyAlignment="0" applyProtection="0">
      <alignment vertical="center"/>
    </xf>
    <xf numFmtId="0" fontId="82" fillId="0" borderId="0"/>
    <xf numFmtId="0" fontId="13" fillId="0" borderId="0" applyNumberFormat="0" applyFont="0" applyFill="0" applyBorder="0" applyAlignment="0" applyProtection="0">
      <alignment vertical="center"/>
    </xf>
    <xf numFmtId="0" fontId="82" fillId="0" borderId="0"/>
    <xf numFmtId="0" fontId="82" fillId="0" borderId="0"/>
    <xf numFmtId="0" fontId="13" fillId="0" borderId="0" applyNumberFormat="0" applyFont="0" applyFill="0" applyBorder="0" applyAlignment="0" applyProtection="0">
      <alignment vertical="center"/>
    </xf>
    <xf numFmtId="0" fontId="83" fillId="26" borderId="15" applyNumberFormat="0" applyAlignment="0" applyProtection="0">
      <alignment vertical="center"/>
    </xf>
    <xf numFmtId="0" fontId="83" fillId="26" borderId="15" applyNumberFormat="0" applyAlignment="0" applyProtection="0">
      <alignment vertical="center"/>
    </xf>
    <xf numFmtId="0" fontId="83" fillId="26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44" fillId="0" borderId="16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44" fillId="0" borderId="16">
      <protection locked="0"/>
    </xf>
    <xf numFmtId="0" fontId="13" fillId="0" borderId="0" applyNumberFormat="0" applyFont="0" applyFill="0" applyBorder="0" applyAlignment="0" applyProtection="0">
      <alignment vertical="center"/>
    </xf>
    <xf numFmtId="4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85" fillId="0" borderId="0"/>
    <xf numFmtId="0" fontId="13" fillId="0" borderId="0" applyNumberFormat="0" applyFont="0" applyFill="0" applyBorder="0" applyAlignment="0" applyProtection="0">
      <alignment vertical="center"/>
    </xf>
    <xf numFmtId="0" fontId="85" fillId="0" borderId="0"/>
    <xf numFmtId="0" fontId="13" fillId="0" borderId="0" applyNumberFormat="0" applyFont="0" applyFill="0" applyBorder="0" applyAlignment="0" applyProtection="0">
      <alignment vertical="center"/>
    </xf>
    <xf numFmtId="0" fontId="85" fillId="0" borderId="0"/>
    <xf numFmtId="0" fontId="13" fillId="0" borderId="0" applyNumberFormat="0" applyFont="0" applyFill="0" applyBorder="0" applyAlignment="0" applyProtection="0">
      <alignment vertical="center"/>
    </xf>
    <xf numFmtId="0" fontId="85" fillId="0" borderId="0"/>
    <xf numFmtId="0" fontId="13" fillId="0" borderId="0" applyNumberFormat="0" applyFont="0" applyFill="0" applyBorder="0" applyAlignment="0" applyProtection="0">
      <alignment vertical="center"/>
    </xf>
    <xf numFmtId="0" fontId="85" fillId="0" borderId="0"/>
    <xf numFmtId="0" fontId="13" fillId="0" borderId="0" applyNumberFormat="0" applyFont="0" applyFill="0" applyBorder="0" applyAlignment="0" applyProtection="0">
      <alignment vertical="center"/>
    </xf>
    <xf numFmtId="0" fontId="85" fillId="0" borderId="0"/>
    <xf numFmtId="0" fontId="13" fillId="0" borderId="0" applyNumberFormat="0" applyFont="0" applyFill="0" applyBorder="0" applyAlignment="0" applyProtection="0">
      <alignment vertical="center"/>
    </xf>
    <xf numFmtId="0" fontId="85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56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181" fontId="56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181" fontId="56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181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184" fontId="2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31" fontId="69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37" fontId="86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37" fontId="86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37" fontId="86" fillId="0" borderId="0" applyFont="0" applyFill="0" applyBorder="0" applyAlignment="0" applyProtection="0"/>
    <xf numFmtId="198" fontId="40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198" fontId="40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198" fontId="40" fillId="0" borderId="0">
      <protection locked="0"/>
    </xf>
    <xf numFmtId="4" fontId="44" fillId="0" borderId="0">
      <protection locked="0"/>
    </xf>
    <xf numFmtId="4" fontId="44" fillId="0" borderId="0">
      <protection locked="0"/>
    </xf>
    <xf numFmtId="238" fontId="87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39" fontId="13" fillId="0" borderId="0"/>
    <xf numFmtId="0" fontId="13" fillId="0" borderId="0" applyNumberFormat="0" applyFont="0" applyFill="0" applyBorder="0" applyAlignment="0" applyProtection="0">
      <alignment vertical="center"/>
    </xf>
    <xf numFmtId="239" fontId="13" fillId="0" borderId="0"/>
    <xf numFmtId="240" fontId="25" fillId="0" borderId="0"/>
    <xf numFmtId="240" fontId="25" fillId="0" borderId="0"/>
    <xf numFmtId="240" fontId="25" fillId="0" borderId="0"/>
    <xf numFmtId="185" fontId="2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" fontId="2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" fontId="2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" fontId="88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" fontId="88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" fontId="88" fillId="0" borderId="0" applyFont="0" applyFill="0" applyBorder="0" applyAlignment="0" applyProtection="0"/>
    <xf numFmtId="241" fontId="89" fillId="0" borderId="0">
      <protection locked="0"/>
    </xf>
    <xf numFmtId="241" fontId="89" fillId="0" borderId="0">
      <protection locked="0"/>
    </xf>
    <xf numFmtId="241" fontId="89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90" fillId="0" borderId="0" applyNumberFormat="0" applyAlignment="0">
      <alignment horizontal="left"/>
    </xf>
    <xf numFmtId="0" fontId="90" fillId="0" borderId="0" applyNumberFormat="0" applyAlignment="0">
      <alignment horizontal="left"/>
    </xf>
    <xf numFmtId="0" fontId="90" fillId="0" borderId="0" applyNumberFormat="0" applyAlignment="0">
      <alignment horizontal="left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42" fontId="13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43" fontId="2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32" fontId="15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>
      <protection locked="0"/>
    </xf>
    <xf numFmtId="244" fontId="15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244" fontId="15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198" fontId="40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198" fontId="40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198" fontId="40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245" fontId="91" fillId="0" borderId="1" applyFill="0" applyBorder="0" applyAlignment="0"/>
    <xf numFmtId="246" fontId="2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7" fontId="9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47" fontId="9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48" fontId="88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48" fontId="88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48" fontId="88" fillId="0" borderId="0" applyFont="0" applyFill="0" applyBorder="0" applyAlignment="0" applyProtection="0"/>
    <xf numFmtId="249" fontId="89" fillId="0" borderId="0">
      <protection locked="0"/>
    </xf>
    <xf numFmtId="249" fontId="89" fillId="0" borderId="0">
      <protection locked="0"/>
    </xf>
    <xf numFmtId="249" fontId="89" fillId="0" borderId="0">
      <protection locked="0"/>
    </xf>
    <xf numFmtId="250" fontId="69" fillId="0" borderId="0"/>
    <xf numFmtId="0" fontId="25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51" fontId="13" fillId="0" borderId="0"/>
    <xf numFmtId="0" fontId="13" fillId="0" borderId="0" applyNumberFormat="0" applyFont="0" applyFill="0" applyBorder="0" applyAlignment="0" applyProtection="0">
      <alignment vertical="center"/>
    </xf>
    <xf numFmtId="251" fontId="13" fillId="0" borderId="0"/>
    <xf numFmtId="0" fontId="13" fillId="0" borderId="0" applyNumberFormat="0" applyFont="0" applyFill="0" applyBorder="0" applyAlignment="0" applyProtection="0">
      <alignment vertical="center"/>
    </xf>
    <xf numFmtId="251" fontId="13" fillId="0" borderId="0"/>
    <xf numFmtId="252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52" fontId="13" fillId="0" borderId="0"/>
    <xf numFmtId="0" fontId="13" fillId="0" borderId="0" applyNumberFormat="0" applyFont="0" applyFill="0" applyBorder="0" applyAlignment="0" applyProtection="0">
      <alignment vertical="center"/>
    </xf>
    <xf numFmtId="253" fontId="13" fillId="0" borderId="0"/>
    <xf numFmtId="0" fontId="13" fillId="0" borderId="0" applyNumberFormat="0" applyFont="0" applyFill="0" applyBorder="0" applyAlignment="0" applyProtection="0">
      <alignment vertical="center"/>
    </xf>
    <xf numFmtId="253" fontId="13" fillId="0" borderId="0"/>
    <xf numFmtId="0" fontId="13" fillId="0" borderId="0" applyNumberFormat="0" applyFont="0" applyFill="0" applyBorder="0" applyAlignment="0" applyProtection="0">
      <alignment vertical="center"/>
    </xf>
    <xf numFmtId="253" fontId="13" fillId="0" borderId="0"/>
    <xf numFmtId="254" fontId="89" fillId="0" borderId="0"/>
    <xf numFmtId="254" fontId="89" fillId="0" borderId="0"/>
    <xf numFmtId="254" fontId="89" fillId="0" borderId="0"/>
    <xf numFmtId="186" fontId="13" fillId="0" borderId="0">
      <protection locked="0"/>
    </xf>
    <xf numFmtId="0" fontId="56" fillId="0" borderId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55" fontId="15" fillId="0" borderId="0">
      <protection locked="0"/>
    </xf>
    <xf numFmtId="0" fontId="56" fillId="0" borderId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55" fontId="15" fillId="0" borderId="0">
      <protection locked="0"/>
    </xf>
    <xf numFmtId="0" fontId="56" fillId="0" borderId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88" fillId="0" borderId="0" applyFont="0" applyFill="0" applyBorder="0" applyAlignment="0" applyProtection="0"/>
    <xf numFmtId="0" fontId="56" fillId="0" borderId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88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0" borderId="0" applyFont="0" applyFill="0" applyBorder="0" applyAlignment="0" applyProtection="0"/>
    <xf numFmtId="256" fontId="15" fillId="0" borderId="0">
      <protection locked="0"/>
    </xf>
    <xf numFmtId="256" fontId="15" fillId="0" borderId="0">
      <protection locked="0"/>
    </xf>
    <xf numFmtId="256" fontId="15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14" fontId="93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42" fontId="22" fillId="0" borderId="17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57" fontId="87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58" fontId="13" fillId="0" borderId="0"/>
    <xf numFmtId="0" fontId="13" fillId="0" borderId="0" applyNumberFormat="0" applyFont="0" applyFill="0" applyBorder="0" applyAlignment="0" applyProtection="0">
      <alignment vertical="center"/>
    </xf>
    <xf numFmtId="258" fontId="13" fillId="0" borderId="0"/>
    <xf numFmtId="0" fontId="13" fillId="0" borderId="0" applyNumberFormat="0" applyFont="0" applyFill="0" applyBorder="0" applyAlignment="0" applyProtection="0">
      <alignment vertical="center"/>
    </xf>
    <xf numFmtId="259" fontId="13" fillId="0" borderId="0"/>
    <xf numFmtId="0" fontId="13" fillId="0" borderId="0" applyNumberFormat="0" applyFont="0" applyFill="0" applyBorder="0" applyAlignment="0" applyProtection="0">
      <alignment vertical="center"/>
    </xf>
    <xf numFmtId="259" fontId="13" fillId="0" borderId="0"/>
    <xf numFmtId="0" fontId="13" fillId="0" borderId="0" applyNumberFormat="0" applyFont="0" applyFill="0" applyBorder="0" applyAlignment="0" applyProtection="0">
      <alignment vertical="center"/>
    </xf>
    <xf numFmtId="259" fontId="13" fillId="0" borderId="0"/>
    <xf numFmtId="187" fontId="89" fillId="0" borderId="0"/>
    <xf numFmtId="187" fontId="89" fillId="0" borderId="0"/>
    <xf numFmtId="187" fontId="89" fillId="0" borderId="0"/>
    <xf numFmtId="0" fontId="13" fillId="0" borderId="0" applyNumberFormat="0" applyFont="0" applyFill="0" applyBorder="0" applyAlignment="0" applyProtection="0">
      <alignment vertical="center"/>
    </xf>
    <xf numFmtId="260" fontId="50" fillId="0" borderId="0" applyFill="0" applyBorder="0">
      <alignment horizontal="centerContinuous"/>
    </xf>
    <xf numFmtId="260" fontId="50" fillId="0" borderId="0" applyFill="0" applyBorder="0">
      <alignment horizontal="centerContinuous"/>
    </xf>
    <xf numFmtId="260" fontId="50" fillId="0" borderId="0" applyFill="0" applyBorder="0">
      <alignment horizontal="centerContinuous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61" fontId="46" fillId="0" borderId="0">
      <protection locked="0"/>
    </xf>
    <xf numFmtId="262" fontId="47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62" fontId="46" fillId="0" borderId="0">
      <protection locked="0"/>
    </xf>
    <xf numFmtId="262" fontId="47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63" fontId="46" fillId="0" borderId="0">
      <protection locked="0"/>
    </xf>
    <xf numFmtId="264" fontId="47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64" fontId="46" fillId="0" borderId="0">
      <protection locked="0"/>
    </xf>
    <xf numFmtId="264" fontId="47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31" fontId="69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232" fontId="15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231" fontId="69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236" fontId="69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232" fontId="15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0" fontId="96" fillId="0" borderId="0" applyNumberFormat="0" applyAlignment="0">
      <alignment horizontal="left"/>
    </xf>
    <xf numFmtId="0" fontId="96" fillId="0" borderId="0" applyNumberFormat="0" applyAlignment="0">
      <alignment horizontal="left"/>
    </xf>
    <xf numFmtId="0" fontId="96" fillId="0" borderId="0" applyNumberFormat="0" applyAlignment="0">
      <alignment horizontal="left"/>
    </xf>
    <xf numFmtId="0" fontId="13" fillId="0" borderId="0" applyNumberFormat="0" applyFont="0" applyFill="0" applyBorder="0" applyAlignment="0" applyProtection="0">
      <alignment vertical="center"/>
    </xf>
    <xf numFmtId="265" fontId="13" fillId="0" borderId="0" applyFont="0" applyFill="0" applyBorder="0" applyAlignment="0" applyProtection="0"/>
    <xf numFmtId="265" fontId="13" fillId="0" borderId="0" applyFont="0" applyFill="0" applyBorder="0" applyAlignment="0" applyProtection="0"/>
    <xf numFmtId="26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98" fillId="0" borderId="0">
      <protection locked="0"/>
    </xf>
    <xf numFmtId="0" fontId="98" fillId="0" borderId="0">
      <protection locked="0"/>
    </xf>
    <xf numFmtId="0" fontId="98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266" fontId="13" fillId="0" borderId="0">
      <protection locked="0"/>
    </xf>
    <xf numFmtId="2" fontId="56" fillId="0" borderId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67" fontId="15" fillId="0" borderId="0">
      <protection locked="0"/>
    </xf>
    <xf numFmtId="2" fontId="56" fillId="0" borderId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67" fontId="15" fillId="0" borderId="0">
      <protection locked="0"/>
    </xf>
    <xf numFmtId="2" fontId="56" fillId="0" borderId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" fontId="88" fillId="0" borderId="0" applyFont="0" applyFill="0" applyBorder="0" applyAlignment="0" applyProtection="0"/>
    <xf numFmtId="2" fontId="56" fillId="0" borderId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" fontId="88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" fontId="88" fillId="0" borderId="0" applyFont="0" applyFill="0" applyBorder="0" applyAlignment="0" applyProtection="0"/>
    <xf numFmtId="196" fontId="15" fillId="0" borderId="0">
      <protection locked="0"/>
    </xf>
    <xf numFmtId="196" fontId="15" fillId="0" borderId="0">
      <protection locked="0"/>
    </xf>
    <xf numFmtId="196" fontId="15" fillId="0" borderId="0">
      <protection locked="0"/>
    </xf>
    <xf numFmtId="0" fontId="99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" fontId="100" fillId="0" borderId="0">
      <alignment horizontal="left"/>
    </xf>
    <xf numFmtId="0" fontId="13" fillId="0" borderId="0" applyNumberFormat="0" applyFont="0" applyFill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38" fontId="102" fillId="27" borderId="0" applyNumberFormat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8" fontId="102" fillId="28" borderId="0" applyNumberFormat="0" applyBorder="0" applyAlignment="0" applyProtection="0"/>
    <xf numFmtId="38" fontId="102" fillId="28" borderId="0" applyNumberFormat="0" applyBorder="0" applyAlignment="0" applyProtection="0"/>
    <xf numFmtId="38" fontId="102" fillId="28" borderId="0" applyNumberFormat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" fontId="20" fillId="0" borderId="18">
      <alignment horizontal="right" vertical="center"/>
    </xf>
    <xf numFmtId="3" fontId="20" fillId="0" borderId="18">
      <alignment horizontal="right" vertical="center"/>
    </xf>
    <xf numFmtId="3" fontId="20" fillId="0" borderId="18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4" fontId="20" fillId="0" borderId="18">
      <alignment horizontal="right" vertical="center"/>
    </xf>
    <xf numFmtId="4" fontId="20" fillId="0" borderId="18">
      <alignment horizontal="right" vertical="center"/>
    </xf>
    <xf numFmtId="4" fontId="20" fillId="0" borderId="18">
      <alignment horizontal="right" vertical="center"/>
    </xf>
    <xf numFmtId="0" fontId="103" fillId="0" borderId="0">
      <alignment horizontal="left"/>
    </xf>
    <xf numFmtId="0" fontId="13" fillId="0" borderId="0" applyNumberFormat="0" applyFont="0" applyFill="0" applyBorder="0" applyAlignment="0" applyProtection="0">
      <alignment vertical="center"/>
    </xf>
    <xf numFmtId="0" fontId="103" fillId="0" borderId="0">
      <alignment horizontal="left"/>
    </xf>
    <xf numFmtId="0" fontId="103" fillId="0" borderId="0">
      <alignment horizontal="left"/>
    </xf>
    <xf numFmtId="0" fontId="104" fillId="0" borderId="19" applyNumberFormat="0" applyAlignment="0" applyProtection="0">
      <alignment horizontal="left" vertical="center"/>
    </xf>
    <xf numFmtId="0" fontId="13" fillId="0" borderId="0" applyNumberFormat="0" applyFont="0" applyFill="0" applyBorder="0" applyAlignment="0" applyProtection="0">
      <alignment vertical="center"/>
    </xf>
    <xf numFmtId="0" fontId="104" fillId="0" borderId="19" applyNumberFormat="0" applyAlignment="0" applyProtection="0">
      <alignment horizontal="left" vertical="center"/>
    </xf>
    <xf numFmtId="0" fontId="104" fillId="0" borderId="19" applyNumberFormat="0" applyAlignment="0" applyProtection="0">
      <alignment horizontal="left" vertical="center"/>
    </xf>
    <xf numFmtId="0" fontId="104" fillId="0" borderId="3">
      <alignment horizontal="left" vertical="center"/>
    </xf>
    <xf numFmtId="0" fontId="13" fillId="0" borderId="0" applyNumberFormat="0" applyFont="0" applyFill="0" applyBorder="0" applyAlignment="0" applyProtection="0">
      <alignment vertical="center"/>
    </xf>
    <xf numFmtId="0" fontId="104" fillId="0" borderId="3">
      <alignment horizontal="left" vertical="center"/>
    </xf>
    <xf numFmtId="0" fontId="104" fillId="0" borderId="3">
      <alignment horizontal="left"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/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/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186" fontId="13" fillId="0" borderId="0">
      <protection locked="0"/>
    </xf>
    <xf numFmtId="0" fontId="105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68" fontId="15" fillId="0" borderId="0">
      <protection locked="0"/>
    </xf>
    <xf numFmtId="0" fontId="105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68" fontId="15" fillId="0" borderId="0">
      <protection locked="0"/>
    </xf>
    <xf numFmtId="0" fontId="105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68" fontId="15" fillId="0" borderId="0">
      <protection locked="0"/>
    </xf>
    <xf numFmtId="0" fontId="105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68" fontId="15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68" fontId="15" fillId="0" borderId="0">
      <protection locked="0"/>
    </xf>
    <xf numFmtId="269" fontId="15" fillId="0" borderId="0">
      <protection locked="0"/>
    </xf>
    <xf numFmtId="269" fontId="15" fillId="0" borderId="0">
      <protection locked="0"/>
    </xf>
    <xf numFmtId="269" fontId="15" fillId="0" borderId="0">
      <protection locked="0"/>
    </xf>
    <xf numFmtId="186" fontId="13" fillId="0" borderId="0">
      <protection locked="0"/>
    </xf>
    <xf numFmtId="0" fontId="104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68" fontId="15" fillId="0" borderId="0">
      <protection locked="0"/>
    </xf>
    <xf numFmtId="0" fontId="104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68" fontId="15" fillId="0" borderId="0">
      <protection locked="0"/>
    </xf>
    <xf numFmtId="0" fontId="104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68" fontId="15" fillId="0" borderId="0">
      <protection locked="0"/>
    </xf>
    <xf numFmtId="0" fontId="104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68" fontId="15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68" fontId="15" fillId="0" borderId="0">
      <protection locked="0"/>
    </xf>
    <xf numFmtId="269" fontId="15" fillId="0" borderId="0">
      <protection locked="0"/>
    </xf>
    <xf numFmtId="269" fontId="15" fillId="0" borderId="0">
      <protection locked="0"/>
    </xf>
    <xf numFmtId="269" fontId="15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07" fillId="0" borderId="21">
      <alignment horizontal="center"/>
    </xf>
    <xf numFmtId="0" fontId="13" fillId="0" borderId="0" applyNumberFormat="0" applyFont="0" applyFill="0" applyBorder="0" applyAlignment="0" applyProtection="0">
      <alignment vertical="center"/>
    </xf>
    <xf numFmtId="0" fontId="107" fillId="0" borderId="0">
      <alignment horizont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8" fillId="0" borderId="22" applyNumberFormat="0" applyFill="0" applyAlignment="0" applyProtection="0"/>
    <xf numFmtId="0" fontId="108" fillId="0" borderId="22" applyNumberFormat="0" applyFill="0" applyAlignment="0" applyProtection="0"/>
    <xf numFmtId="0" fontId="108" fillId="0" borderId="22" applyNumberFormat="0" applyFill="0" applyAlignment="0" applyProtection="0"/>
    <xf numFmtId="0" fontId="109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3" fillId="0" borderId="0" applyNumberFormat="0" applyFont="0" applyFill="0" applyBorder="0" applyAlignment="0" applyProtection="0">
      <alignment vertical="center"/>
    </xf>
    <xf numFmtId="10" fontId="102" fillId="29" borderId="1" applyNumberFormat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10" fontId="102" fillId="28" borderId="1" applyNumberFormat="0" applyBorder="0" applyAlignment="0" applyProtection="0"/>
    <xf numFmtId="10" fontId="102" fillId="28" borderId="1" applyNumberFormat="0" applyBorder="0" applyAlignment="0" applyProtection="0"/>
    <xf numFmtId="10" fontId="102" fillId="28" borderId="1" applyNumberFormat="0" applyBorder="0" applyAlignment="0" applyProtection="0"/>
    <xf numFmtId="0" fontId="111" fillId="11" borderId="14" applyNumberFormat="0" applyAlignment="0" applyProtection="0">
      <alignment vertical="center"/>
    </xf>
    <xf numFmtId="0" fontId="111" fillId="11" borderId="14" applyNumberFormat="0" applyAlignment="0" applyProtection="0">
      <alignment vertical="center"/>
    </xf>
    <xf numFmtId="0" fontId="111" fillId="11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">
      <alignment vertical="center"/>
    </xf>
    <xf numFmtId="0" fontId="20" fillId="0" borderId="1">
      <alignment vertical="center"/>
    </xf>
    <xf numFmtId="0" fontId="20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">
      <alignment vertical="center"/>
    </xf>
    <xf numFmtId="0" fontId="20" fillId="0" borderId="1">
      <alignment vertical="center"/>
    </xf>
    <xf numFmtId="0" fontId="20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">
      <alignment vertical="center"/>
    </xf>
    <xf numFmtId="0" fontId="20" fillId="0" borderId="1">
      <alignment vertical="center"/>
    </xf>
    <xf numFmtId="0" fontId="20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271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27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3" fontId="20" fillId="0" borderId="1">
      <alignment vertical="center"/>
    </xf>
    <xf numFmtId="273" fontId="20" fillId="0" borderId="1">
      <alignment vertical="center"/>
    </xf>
    <xf numFmtId="273" fontId="20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">
      <alignment vertical="center"/>
    </xf>
    <xf numFmtId="0" fontId="20" fillId="0" borderId="1">
      <alignment vertical="center"/>
    </xf>
    <xf numFmtId="0" fontId="20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3" fontId="20" fillId="0" borderId="1">
      <alignment vertical="center"/>
    </xf>
    <xf numFmtId="273" fontId="20" fillId="0" borderId="1">
      <alignment vertical="center"/>
    </xf>
    <xf numFmtId="273" fontId="20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3" fontId="20" fillId="0" borderId="1">
      <alignment vertical="center"/>
    </xf>
    <xf numFmtId="273" fontId="20" fillId="0" borderId="1">
      <alignment vertical="center"/>
    </xf>
    <xf numFmtId="273" fontId="20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3" fontId="20" fillId="0" borderId="1">
      <alignment vertical="center"/>
    </xf>
    <xf numFmtId="273" fontId="20" fillId="0" borderId="1">
      <alignment vertical="center"/>
    </xf>
    <xf numFmtId="273" fontId="20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3" fontId="20" fillId="0" borderId="1">
      <alignment vertical="center"/>
    </xf>
    <xf numFmtId="273" fontId="20" fillId="0" borderId="1">
      <alignment vertical="center"/>
    </xf>
    <xf numFmtId="273" fontId="20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3" fontId="20" fillId="0" borderId="1">
      <alignment vertical="center"/>
    </xf>
    <xf numFmtId="273" fontId="20" fillId="0" borderId="1">
      <alignment vertical="center"/>
    </xf>
    <xf numFmtId="273" fontId="20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270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21">
      <protection locked="0"/>
    </xf>
    <xf numFmtId="0" fontId="13" fillId="0" borderId="21">
      <protection locked="0"/>
    </xf>
    <xf numFmtId="0" fontId="13" fillId="0" borderId="21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27" fillId="0" borderId="23">
      <alignment horizontal="center" vertical="center"/>
    </xf>
    <xf numFmtId="0" fontId="27" fillId="0" borderId="23">
      <alignment horizontal="center" vertical="center"/>
    </xf>
    <xf numFmtId="0" fontId="27" fillId="0" borderId="23">
      <alignment horizontal="center" vertical="center"/>
    </xf>
    <xf numFmtId="0" fontId="13" fillId="0" borderId="0" applyNumberFormat="0" applyFont="0" applyFill="0" applyBorder="0" applyAlignment="0" applyProtection="0">
      <alignment vertical="center"/>
    </xf>
    <xf numFmtId="231" fontId="69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232" fontId="15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231" fontId="69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236" fontId="69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232" fontId="15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0" fontId="112" fillId="0" borderId="24" applyNumberFormat="0" applyFill="0" applyAlignment="0" applyProtection="0">
      <alignment vertical="center"/>
    </xf>
    <xf numFmtId="0" fontId="112" fillId="0" borderId="24" applyNumberFormat="0" applyFill="0" applyAlignment="0" applyProtection="0">
      <alignment vertical="center"/>
    </xf>
    <xf numFmtId="0" fontId="112" fillId="0" borderId="2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">
      <alignment horizontal="right" vertical="center"/>
    </xf>
    <xf numFmtId="0" fontId="20" fillId="0" borderId="1">
      <alignment horizontal="right" vertical="center"/>
    </xf>
    <xf numFmtId="0" fontId="20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">
      <alignment horizontal="right" vertical="center"/>
    </xf>
    <xf numFmtId="0" fontId="20" fillId="0" borderId="1">
      <alignment horizontal="right" vertical="center"/>
    </xf>
    <xf numFmtId="0" fontId="20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276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178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277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8" fontId="20" fillId="0" borderId="1">
      <alignment horizontal="right" vertical="center"/>
    </xf>
    <xf numFmtId="278" fontId="20" fillId="0" borderId="1">
      <alignment horizontal="right" vertical="center"/>
    </xf>
    <xf numFmtId="278" fontId="20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">
      <alignment horizontal="right" vertical="center"/>
    </xf>
    <xf numFmtId="0" fontId="20" fillId="0" borderId="1">
      <alignment horizontal="right" vertical="center"/>
    </xf>
    <xf numFmtId="0" fontId="20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8" fontId="20" fillId="0" borderId="1">
      <alignment horizontal="right" vertical="center"/>
    </xf>
    <xf numFmtId="278" fontId="20" fillId="0" borderId="1">
      <alignment horizontal="right" vertical="center"/>
    </xf>
    <xf numFmtId="278" fontId="20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275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8" fontId="20" fillId="0" borderId="1">
      <alignment horizontal="right" vertical="center"/>
    </xf>
    <xf numFmtId="278" fontId="20" fillId="0" borderId="1">
      <alignment horizontal="right" vertical="center"/>
    </xf>
    <xf numFmtId="278" fontId="20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8" fontId="20" fillId="0" borderId="1">
      <alignment horizontal="right" vertical="center"/>
    </xf>
    <xf numFmtId="278" fontId="20" fillId="0" borderId="1">
      <alignment horizontal="right" vertical="center"/>
    </xf>
    <xf numFmtId="278" fontId="20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8" fontId="20" fillId="0" borderId="1">
      <alignment horizontal="right" vertical="center"/>
    </xf>
    <xf numFmtId="278" fontId="20" fillId="0" borderId="1">
      <alignment horizontal="right" vertical="center"/>
    </xf>
    <xf numFmtId="278" fontId="20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8" fontId="20" fillId="0" borderId="1">
      <alignment horizontal="right" vertical="center"/>
    </xf>
    <xf numFmtId="278" fontId="20" fillId="0" borderId="1">
      <alignment horizontal="right" vertical="center"/>
    </xf>
    <xf numFmtId="278" fontId="20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8" fontId="20" fillId="0" borderId="1">
      <alignment horizontal="right" vertical="center"/>
    </xf>
    <xf numFmtId="278" fontId="20" fillId="0" borderId="1">
      <alignment horizontal="right" vertical="center"/>
    </xf>
    <xf numFmtId="278" fontId="20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8" fontId="20" fillId="0" borderId="1">
      <alignment horizontal="right" vertical="center"/>
    </xf>
    <xf numFmtId="278" fontId="20" fillId="0" borderId="1">
      <alignment horizontal="right" vertical="center"/>
    </xf>
    <xf numFmtId="278" fontId="20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8" fontId="20" fillId="0" borderId="1">
      <alignment horizontal="right" vertical="center"/>
    </xf>
    <xf numFmtId="278" fontId="20" fillId="0" borderId="1">
      <alignment horizontal="right" vertical="center"/>
    </xf>
    <xf numFmtId="278" fontId="20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8" fontId="20" fillId="0" borderId="1">
      <alignment horizontal="right" vertical="center"/>
    </xf>
    <xf numFmtId="278" fontId="20" fillId="0" borderId="1">
      <alignment horizontal="right" vertical="center"/>
    </xf>
    <xf numFmtId="278" fontId="20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274" fontId="13" fillId="0" borderId="1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">
      <alignment vertical="center"/>
    </xf>
    <xf numFmtId="0" fontId="20" fillId="0" borderId="1">
      <alignment vertical="center"/>
    </xf>
    <xf numFmtId="0" fontId="20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">
      <alignment vertical="center"/>
    </xf>
    <xf numFmtId="0" fontId="20" fillId="0" borderId="1">
      <alignment vertical="center"/>
    </xf>
    <xf numFmtId="0" fontId="20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9" fontId="113" fillId="0" borderId="0">
      <alignment horizontal="left"/>
    </xf>
    <xf numFmtId="0" fontId="13" fillId="0" borderId="0" applyNumberFormat="0" applyFont="0" applyFill="0" applyBorder="0" applyAlignment="0" applyProtection="0">
      <alignment vertical="center"/>
    </xf>
    <xf numFmtId="279" fontId="113" fillId="0" borderId="0">
      <alignment horizontal="left"/>
    </xf>
    <xf numFmtId="0" fontId="13" fillId="0" borderId="0" applyNumberFormat="0" applyFont="0" applyFill="0" applyBorder="0" applyAlignment="0" applyProtection="0">
      <alignment vertical="center"/>
    </xf>
    <xf numFmtId="279" fontId="113" fillId="0" borderId="0">
      <alignment horizontal="left"/>
    </xf>
    <xf numFmtId="280" fontId="89" fillId="0" borderId="0">
      <alignment horizontal="left"/>
    </xf>
    <xf numFmtId="280" fontId="89" fillId="0" borderId="0">
      <alignment horizontal="left"/>
    </xf>
    <xf numFmtId="280" fontId="89" fillId="0" borderId="0">
      <alignment horizontal="left"/>
    </xf>
    <xf numFmtId="181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14" fillId="0" borderId="21"/>
    <xf numFmtId="0" fontId="13" fillId="0" borderId="0" applyNumberFormat="0" applyFont="0" applyFill="0" applyBorder="0" applyAlignment="0" applyProtection="0">
      <alignment vertical="center"/>
    </xf>
    <xf numFmtId="0" fontId="114" fillId="0" borderId="21"/>
    <xf numFmtId="0" fontId="114" fillId="0" borderId="21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179" fontId="88" fillId="0" borderId="0" applyFont="0" applyFill="0" applyBorder="0" applyAlignment="0" applyProtection="0"/>
    <xf numFmtId="179" fontId="88" fillId="0" borderId="0" applyFont="0" applyFill="0" applyBorder="0" applyAlignment="0" applyProtection="0"/>
    <xf numFmtId="179" fontId="88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15" fillId="30" borderId="0" applyNumberFormat="0" applyBorder="0" applyAlignment="0" applyProtection="0">
      <alignment vertical="center"/>
    </xf>
    <xf numFmtId="0" fontId="115" fillId="30" borderId="0" applyNumberFormat="0" applyBorder="0" applyAlignment="0" applyProtection="0">
      <alignment vertical="center"/>
    </xf>
    <xf numFmtId="0" fontId="11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6" fillId="27" borderId="0" applyNumberFormat="0" applyFont="0" applyFill="0" applyBorder="0" applyAlignment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7" fontId="23" fillId="0" borderId="0"/>
    <xf numFmtId="37" fontId="23" fillId="0" borderId="0"/>
    <xf numFmtId="0" fontId="13" fillId="0" borderId="0" applyNumberFormat="0" applyFont="0" applyFill="0" applyBorder="0" applyAlignment="0" applyProtection="0">
      <alignment vertical="center"/>
    </xf>
    <xf numFmtId="0" fontId="26" fillId="0" borderId="25" applyNumberFormat="0" applyFont="0" applyBorder="0" applyProtection="0">
      <alignment horizontal="center" vertical="center"/>
    </xf>
    <xf numFmtId="0" fontId="26" fillId="0" borderId="25" applyNumberFormat="0" applyFont="0" applyBorder="0" applyProtection="0">
      <alignment horizontal="center" vertical="center"/>
    </xf>
    <xf numFmtId="0" fontId="26" fillId="0" borderId="25" applyNumberFormat="0" applyFont="0" applyBorder="0" applyProtection="0">
      <alignment horizontal="center" vertical="center"/>
    </xf>
    <xf numFmtId="0" fontId="13" fillId="0" borderId="0" applyNumberFormat="0" applyFont="0" applyFill="0" applyBorder="0" applyAlignment="0" applyProtection="0">
      <alignment vertical="center"/>
    </xf>
    <xf numFmtId="281" fontId="13" fillId="0" borderId="0"/>
    <xf numFmtId="282" fontId="13" fillId="0" borderId="0"/>
    <xf numFmtId="282" fontId="13" fillId="0" borderId="0"/>
    <xf numFmtId="0" fontId="15" fillId="0" borderId="0"/>
    <xf numFmtId="0" fontId="13" fillId="0" borderId="0" applyNumberFormat="0" applyFont="0" applyFill="0" applyBorder="0" applyAlignment="0" applyProtection="0">
      <alignment vertical="center"/>
    </xf>
    <xf numFmtId="267" fontId="15" fillId="0" borderId="0"/>
    <xf numFmtId="0" fontId="15" fillId="0" borderId="0"/>
    <xf numFmtId="0" fontId="13" fillId="0" borderId="0" applyNumberFormat="0" applyFont="0" applyFill="0" applyBorder="0" applyAlignment="0" applyProtection="0">
      <alignment vertical="center"/>
    </xf>
    <xf numFmtId="267" fontId="15" fillId="0" borderId="0"/>
    <xf numFmtId="259" fontId="87" fillId="0" borderId="0"/>
    <xf numFmtId="0" fontId="13" fillId="0" borderId="0" applyNumberFormat="0" applyFont="0" applyFill="0" applyBorder="0" applyAlignment="0" applyProtection="0">
      <alignment vertical="center"/>
    </xf>
    <xf numFmtId="283" fontId="15" fillId="0" borderId="0"/>
    <xf numFmtId="0" fontId="13" fillId="0" borderId="0" applyNumberFormat="0" applyFont="0" applyFill="0" applyBorder="0" applyAlignment="0" applyProtection="0">
      <alignment vertical="center"/>
    </xf>
    <xf numFmtId="0" fontId="15" fillId="0" borderId="0"/>
    <xf numFmtId="0" fontId="13" fillId="0" borderId="0" applyNumberFormat="0" applyFont="0" applyFill="0" applyBorder="0" applyAlignment="0" applyProtection="0">
      <alignment vertical="center"/>
    </xf>
    <xf numFmtId="0" fontId="15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82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17" fillId="0" borderId="0"/>
    <xf numFmtId="0" fontId="117" fillId="0" borderId="0"/>
    <xf numFmtId="0" fontId="117" fillId="0" borderId="0"/>
    <xf numFmtId="0" fontId="13" fillId="0" borderId="0" applyNumberFormat="0" applyFont="0" applyFill="0" applyBorder="0" applyAlignment="0" applyProtection="0">
      <alignment vertical="center"/>
    </xf>
    <xf numFmtId="0" fontId="117" fillId="0" borderId="0"/>
    <xf numFmtId="0" fontId="117" fillId="0" borderId="0"/>
    <xf numFmtId="0" fontId="117" fillId="0" borderId="0"/>
    <xf numFmtId="0" fontId="13" fillId="0" borderId="0" applyNumberFormat="0" applyFont="0" applyFill="0" applyBorder="0" applyAlignment="0" applyProtection="0">
      <alignment vertical="center"/>
    </xf>
    <xf numFmtId="0" fontId="117" fillId="0" borderId="0"/>
    <xf numFmtId="0" fontId="117" fillId="0" borderId="0"/>
    <xf numFmtId="0" fontId="117" fillId="0" borderId="0"/>
    <xf numFmtId="0" fontId="13" fillId="0" borderId="0" applyNumberFormat="0" applyFont="0" applyFill="0" applyBorder="0" applyAlignment="0" applyProtection="0">
      <alignment vertical="center"/>
    </xf>
    <xf numFmtId="0" fontId="117" fillId="0" borderId="0"/>
    <xf numFmtId="0" fontId="117" fillId="0" borderId="0"/>
    <xf numFmtId="0" fontId="117" fillId="0" borderId="0"/>
    <xf numFmtId="0" fontId="13" fillId="0" borderId="0" applyNumberFormat="0" applyFont="0" applyFill="0" applyBorder="0" applyAlignment="0" applyProtection="0">
      <alignment vertical="center"/>
    </xf>
    <xf numFmtId="0" fontId="117" fillId="0" borderId="0"/>
    <xf numFmtId="0" fontId="117" fillId="0" borderId="0"/>
    <xf numFmtId="0" fontId="117" fillId="0" borderId="0"/>
    <xf numFmtId="0" fontId="13" fillId="0" borderId="0" applyNumberFormat="0" applyFont="0" applyFill="0" applyBorder="0" applyAlignment="0" applyProtection="0">
      <alignment vertical="center"/>
    </xf>
    <xf numFmtId="0" fontId="117" fillId="0" borderId="0"/>
    <xf numFmtId="0" fontId="117" fillId="0" borderId="0"/>
    <xf numFmtId="0" fontId="117" fillId="0" borderId="0"/>
    <xf numFmtId="0" fontId="13" fillId="0" borderId="0" applyNumberFormat="0" applyFont="0" applyFill="0" applyBorder="0" applyAlignment="0" applyProtection="0">
      <alignment vertical="center"/>
    </xf>
    <xf numFmtId="0" fontId="117" fillId="0" borderId="0"/>
    <xf numFmtId="0" fontId="117" fillId="0" borderId="0"/>
    <xf numFmtId="0" fontId="117" fillId="0" borderId="0"/>
    <xf numFmtId="0" fontId="13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31" borderId="26" applyNumberFormat="0" applyFont="0" applyAlignment="0" applyProtection="0">
      <alignment vertical="center"/>
    </xf>
    <xf numFmtId="0" fontId="54" fillId="31" borderId="26" applyNumberFormat="0" applyFont="0" applyAlignment="0" applyProtection="0">
      <alignment vertical="center"/>
    </xf>
    <xf numFmtId="0" fontId="54" fillId="31" borderId="2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 applyNumberFormat="0" applyFont="0" applyFill="0" applyBorder="0" applyAlignment="0" applyProtection="0">
      <alignment vertical="center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40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13" fillId="0" borderId="0" applyNumberFormat="0" applyFont="0" applyFill="0" applyBorder="0" applyAlignment="0" applyProtection="0">
      <alignment vertical="center"/>
    </xf>
    <xf numFmtId="185" fontId="92" fillId="0" borderId="0">
      <alignment vertical="center"/>
    </xf>
    <xf numFmtId="185" fontId="92" fillId="0" borderId="0">
      <alignment vertical="center"/>
    </xf>
    <xf numFmtId="185" fontId="9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8" fillId="25" borderId="27" applyNumberFormat="0" applyAlignment="0" applyProtection="0">
      <alignment vertical="center"/>
    </xf>
    <xf numFmtId="0" fontId="118" fillId="25" borderId="27" applyNumberFormat="0" applyAlignment="0" applyProtection="0">
      <alignment vertical="center"/>
    </xf>
    <xf numFmtId="0" fontId="118" fillId="25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4" fontId="65" fillId="0" borderId="0">
      <alignment horizontal="center" wrapText="1"/>
      <protection locked="0"/>
    </xf>
    <xf numFmtId="206" fontId="13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188" fontId="2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35" fontId="69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84" fontId="69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>
      <protection locked="0"/>
    </xf>
    <xf numFmtId="285" fontId="15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285" fontId="15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198" fontId="40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198" fontId="40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198" fontId="40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31" fontId="69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232" fontId="15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231" fontId="69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236" fontId="69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232" fontId="15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185" fontId="50" fillId="0" borderId="0" applyFont="0" applyFill="0" applyBorder="0" applyAlignment="0" applyProtection="0"/>
    <xf numFmtId="185" fontId="50" fillId="0" borderId="0" applyFont="0" applyFill="0" applyBorder="0" applyAlignment="0" applyProtection="0"/>
    <xf numFmtId="185" fontId="50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185" fontId="50" fillId="0" borderId="0" applyFont="0" applyFill="0" applyBorder="0" applyAlignment="0" applyProtection="0"/>
    <xf numFmtId="185" fontId="50" fillId="0" borderId="0" applyFont="0" applyFill="0" applyBorder="0" applyAlignment="0" applyProtection="0"/>
    <xf numFmtId="185" fontId="50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19" fillId="32" borderId="0" applyNumberFormat="0" applyFont="0" applyBorder="0" applyAlignment="0">
      <alignment horizont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2" fontId="22" fillId="0" borderId="0" applyNumberForma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vertical="center"/>
    </xf>
    <xf numFmtId="272" fontId="22" fillId="0" borderId="0" applyNumberForma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vertical="center"/>
    </xf>
    <xf numFmtId="272" fontId="22" fillId="0" borderId="0" applyNumberFormat="0" applyFill="0" applyBorder="0" applyAlignment="0" applyProtection="0">
      <alignment horizontal="left"/>
    </xf>
    <xf numFmtId="30" fontId="120" fillId="0" borderId="0" applyNumberFormat="0" applyFill="0" applyBorder="0" applyAlignment="0" applyProtection="0">
      <alignment horizontal="left"/>
    </xf>
    <xf numFmtId="30" fontId="120" fillId="0" borderId="0" applyNumberFormat="0" applyFill="0" applyBorder="0" applyAlignment="0" applyProtection="0">
      <alignment horizontal="left"/>
    </xf>
    <xf numFmtId="30" fontId="120" fillId="0" borderId="0" applyNumberFormat="0" applyFill="0" applyBorder="0" applyAlignment="0" applyProtection="0">
      <alignment horizontal="left"/>
    </xf>
    <xf numFmtId="0" fontId="13" fillId="0" borderId="0" applyNumberFormat="0" applyFont="0" applyFill="0" applyBorder="0" applyAlignment="0" applyProtection="0">
      <alignment vertical="center"/>
    </xf>
    <xf numFmtId="0" fontId="20" fillId="0" borderId="1" applyNumberFormat="0" applyFont="0" applyFill="0" applyAlignment="0" applyProtection="0"/>
    <xf numFmtId="0" fontId="20" fillId="0" borderId="1" applyNumberFormat="0" applyFont="0" applyFill="0" applyAlignment="0" applyProtection="0"/>
    <xf numFmtId="0" fontId="20" fillId="0" borderId="1" applyNumberFormat="0" applyFont="0" applyFill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286" fontId="13" fillId="0" borderId="0" applyFont="0" applyFill="0" applyBorder="0" applyAlignment="0" applyProtection="0"/>
    <xf numFmtId="286" fontId="13" fillId="0" borderId="0" applyFont="0" applyFill="0" applyBorder="0" applyAlignment="0" applyProtection="0"/>
    <xf numFmtId="286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87" fontId="92" fillId="0" borderId="0">
      <alignment vertical="center"/>
    </xf>
    <xf numFmtId="287" fontId="92" fillId="0" borderId="0">
      <alignment vertical="center"/>
    </xf>
    <xf numFmtId="287" fontId="9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9" fillId="1" borderId="3" applyNumberFormat="0" applyFont="0" applyAlignment="0">
      <alignment horizontal="center"/>
    </xf>
    <xf numFmtId="0" fontId="13" fillId="0" borderId="0" applyNumberFormat="0" applyFont="0" applyFill="0" applyBorder="0" applyAlignment="0" applyProtection="0">
      <alignment vertical="center"/>
    </xf>
    <xf numFmtId="0" fontId="121" fillId="0" borderId="0" applyNumberFormat="0" applyFill="0" applyBorder="0" applyAlignment="0">
      <alignment horizontal="center"/>
    </xf>
    <xf numFmtId="1" fontId="25" fillId="0" borderId="0" applyBorder="0">
      <alignment horizontal="left" vertical="top" wrapText="1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87" fontId="92" fillId="0" borderId="0">
      <alignment vertical="distributed"/>
    </xf>
    <xf numFmtId="287" fontId="92" fillId="0" borderId="0">
      <alignment vertical="distributed"/>
    </xf>
    <xf numFmtId="287" fontId="92" fillId="0" borderId="0">
      <alignment vertical="distributed"/>
    </xf>
    <xf numFmtId="0" fontId="13" fillId="0" borderId="0" applyNumberFormat="0" applyFont="0" applyFill="0" applyBorder="0" applyAlignment="0" applyProtection="0">
      <alignment vertical="center"/>
    </xf>
    <xf numFmtId="0" fontId="114" fillId="0" borderId="0"/>
    <xf numFmtId="0" fontId="13" fillId="0" borderId="0" applyNumberFormat="0" applyFont="0" applyFill="0" applyBorder="0" applyAlignment="0" applyProtection="0">
      <alignment vertical="center"/>
    </xf>
    <xf numFmtId="0" fontId="114" fillId="0" borderId="0"/>
    <xf numFmtId="0" fontId="114" fillId="0" borderId="0"/>
    <xf numFmtId="0" fontId="13" fillId="0" borderId="0" applyNumberFormat="0" applyFont="0" applyFill="0" applyBorder="0" applyAlignment="0" applyProtection="0">
      <alignment vertical="center"/>
    </xf>
    <xf numFmtId="40" fontId="122" fillId="0" borderId="0" applyBorder="0">
      <alignment horizontal="right"/>
    </xf>
    <xf numFmtId="40" fontId="122" fillId="0" borderId="0" applyBorder="0">
      <alignment horizontal="right"/>
    </xf>
    <xf numFmtId="40" fontId="122" fillId="0" borderId="0" applyBorder="0">
      <alignment horizontal="right"/>
    </xf>
    <xf numFmtId="0" fontId="13" fillId="0" borderId="0" applyNumberFormat="0" applyFont="0" applyFill="0" applyBorder="0" applyAlignment="0" applyProtection="0">
      <alignment vertical="center"/>
    </xf>
    <xf numFmtId="40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88" fontId="123" fillId="0" borderId="0">
      <alignment horizontal="center"/>
    </xf>
    <xf numFmtId="0" fontId="13" fillId="0" borderId="0" applyNumberFormat="0" applyFont="0" applyFill="0" applyBorder="0" applyAlignment="0" applyProtection="0">
      <alignment vertical="center"/>
    </xf>
    <xf numFmtId="288" fontId="123" fillId="0" borderId="0">
      <alignment horizontal="center"/>
    </xf>
    <xf numFmtId="0" fontId="13" fillId="0" borderId="0" applyNumberFormat="0" applyFont="0" applyFill="0" applyBorder="0" applyAlignment="0" applyProtection="0">
      <alignment vertical="center"/>
    </xf>
    <xf numFmtId="288" fontId="123" fillId="0" borderId="0">
      <alignment horizontal="center"/>
    </xf>
    <xf numFmtId="289" fontId="89" fillId="0" borderId="0">
      <alignment horizontal="center"/>
    </xf>
    <xf numFmtId="289" fontId="89" fillId="0" borderId="0">
      <alignment horizontal="center"/>
    </xf>
    <xf numFmtId="289" fontId="89" fillId="0" borderId="0">
      <alignment horizontal="center"/>
    </xf>
    <xf numFmtId="0" fontId="13" fillId="0" borderId="0" applyNumberFormat="0" applyFont="0" applyFill="0" applyBorder="0" applyAlignment="0" applyProtection="0">
      <alignment vertical="center"/>
    </xf>
    <xf numFmtId="49" fontId="93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290" fontId="69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291" fontId="69" fillId="0" borderId="0" applyFill="0" applyBorder="0" applyAlignment="0"/>
    <xf numFmtId="0" fontId="13" fillId="0" borderId="0" applyNumberFormat="0" applyFont="0" applyFill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13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/>
    <xf numFmtId="0" fontId="46" fillId="0" borderId="0"/>
    <xf numFmtId="0" fontId="13" fillId="0" borderId="0" applyNumberFormat="0" applyFont="0" applyFill="0" applyBorder="0" applyAlignment="0" applyProtection="0">
      <alignment vertical="center"/>
    </xf>
    <xf numFmtId="0" fontId="63" fillId="0" borderId="0"/>
    <xf numFmtId="0" fontId="63" fillId="0" borderId="0"/>
    <xf numFmtId="0" fontId="46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4" fillId="0" borderId="0" applyFill="0" applyBorder="0" applyProtection="0">
      <alignment horizontal="centerContinuous" vertical="center"/>
    </xf>
    <xf numFmtId="0" fontId="124" fillId="0" borderId="0" applyFill="0" applyBorder="0" applyProtection="0">
      <alignment horizontal="centerContinuous" vertical="center"/>
    </xf>
    <xf numFmtId="0" fontId="124" fillId="0" borderId="0" applyFill="0" applyBorder="0" applyProtection="0">
      <alignment horizontal="centerContinuous"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28" borderId="0" applyFill="0" applyBorder="0" applyProtection="0">
      <alignment horizontal="center" vertical="center"/>
    </xf>
    <xf numFmtId="0" fontId="29" fillId="28" borderId="0" applyFill="0" applyBorder="0" applyProtection="0">
      <alignment horizontal="center" vertical="center"/>
    </xf>
    <xf numFmtId="0" fontId="29" fillId="28" borderId="0" applyFill="0" applyBorder="0" applyProtection="0">
      <alignment horizontal="center" vertical="center"/>
    </xf>
    <xf numFmtId="0" fontId="13" fillId="0" borderId="0" applyNumberFormat="0" applyFont="0" applyFill="0" applyBorder="0" applyAlignment="0" applyProtection="0">
      <alignment vertical="center"/>
    </xf>
    <xf numFmtId="0" fontId="125" fillId="27" borderId="0">
      <alignment horizontal="centerContinuous"/>
    </xf>
    <xf numFmtId="0" fontId="13" fillId="0" borderId="0" applyNumberFormat="0" applyFont="0" applyFill="0" applyBorder="0" applyAlignment="0" applyProtection="0">
      <alignment vertical="center"/>
    </xf>
    <xf numFmtId="0" fontId="125" fillId="27" borderId="0">
      <alignment horizontal="centerContinuous"/>
    </xf>
    <xf numFmtId="0" fontId="13" fillId="0" borderId="0" applyNumberFormat="0" applyFont="0" applyFill="0" applyBorder="0" applyAlignment="0" applyProtection="0">
      <alignment vertical="center"/>
    </xf>
    <xf numFmtId="49" fontId="126" fillId="0" borderId="0" applyFill="0" applyBorder="0" applyProtection="0">
      <alignment horizontal="centerContinuous" vertical="center"/>
    </xf>
    <xf numFmtId="0" fontId="13" fillId="0" borderId="0" applyNumberFormat="0" applyFont="0" applyFill="0" applyBorder="0" applyAlignment="0" applyProtection="0">
      <alignment vertical="center"/>
    </xf>
    <xf numFmtId="49" fontId="126" fillId="0" borderId="0" applyFill="0" applyBorder="0" applyProtection="0">
      <alignment horizontal="centerContinuous" vertical="center"/>
    </xf>
    <xf numFmtId="0" fontId="13" fillId="0" borderId="0" applyNumberFormat="0" applyFont="0" applyFill="0" applyBorder="0" applyAlignment="0" applyProtection="0">
      <alignment vertical="center"/>
    </xf>
    <xf numFmtId="49" fontId="126" fillId="0" borderId="0" applyFill="0" applyBorder="0" applyProtection="0">
      <alignment horizontal="centerContinuous" vertical="center"/>
    </xf>
    <xf numFmtId="49" fontId="19" fillId="0" borderId="0" applyBorder="0">
      <alignment horizontal="right"/>
    </xf>
    <xf numFmtId="49" fontId="19" fillId="0" borderId="0" applyBorder="0">
      <alignment horizontal="right"/>
    </xf>
    <xf numFmtId="49" fontId="19" fillId="0" borderId="0" applyBorder="0">
      <alignment horizontal="right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2" fontId="50" fillId="0" borderId="0" applyFill="0" applyBorder="0">
      <alignment horizontal="centerContinuous"/>
    </xf>
    <xf numFmtId="292" fontId="50" fillId="0" borderId="0" applyFill="0" applyBorder="0">
      <alignment horizontal="centerContinuous"/>
    </xf>
    <xf numFmtId="292" fontId="50" fillId="0" borderId="0" applyFill="0" applyBorder="0">
      <alignment horizontal="centerContinuous"/>
    </xf>
    <xf numFmtId="186" fontId="13" fillId="0" borderId="28">
      <protection locked="0"/>
    </xf>
    <xf numFmtId="0" fontId="56" fillId="0" borderId="28" applyNumberFormat="0" applyFill="0" applyAlignment="0" applyProtection="0"/>
    <xf numFmtId="0" fontId="13" fillId="0" borderId="0" applyNumberFormat="0" applyFont="0" applyFill="0" applyBorder="0" applyAlignment="0" applyProtection="0">
      <alignment vertical="center"/>
    </xf>
    <xf numFmtId="268" fontId="15" fillId="0" borderId="28">
      <protection locked="0"/>
    </xf>
    <xf numFmtId="0" fontId="56" fillId="0" borderId="28" applyNumberFormat="0" applyFill="0" applyAlignment="0" applyProtection="0"/>
    <xf numFmtId="0" fontId="13" fillId="0" borderId="0" applyNumberFormat="0" applyFont="0" applyFill="0" applyBorder="0" applyAlignment="0" applyProtection="0">
      <alignment vertical="center"/>
    </xf>
    <xf numFmtId="268" fontId="15" fillId="0" borderId="28">
      <protection locked="0"/>
    </xf>
    <xf numFmtId="0" fontId="56" fillId="0" borderId="28" applyNumberFormat="0" applyFill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88" fillId="0" borderId="16" applyNumberFormat="0" applyFont="0" applyFill="0" applyAlignment="0" applyProtection="0"/>
    <xf numFmtId="0" fontId="56" fillId="0" borderId="28" applyNumberFormat="0" applyFill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88" fillId="0" borderId="16" applyNumberFormat="0" applyFont="0" applyFill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0" borderId="16" applyNumberFormat="0" applyFont="0" applyFill="0" applyAlignment="0" applyProtection="0"/>
    <xf numFmtId="269" fontId="15" fillId="0" borderId="28">
      <protection locked="0"/>
    </xf>
    <xf numFmtId="269" fontId="15" fillId="0" borderId="28">
      <protection locked="0"/>
    </xf>
    <xf numFmtId="269" fontId="15" fillId="0" borderId="28">
      <protection locked="0"/>
    </xf>
    <xf numFmtId="0" fontId="127" fillId="0" borderId="11">
      <alignment horizontal="left"/>
    </xf>
    <xf numFmtId="0" fontId="127" fillId="0" borderId="11">
      <alignment horizontal="left"/>
    </xf>
    <xf numFmtId="0" fontId="127" fillId="0" borderId="11">
      <alignment horizontal="left"/>
    </xf>
    <xf numFmtId="0" fontId="127" fillId="0" borderId="11">
      <alignment horizontal="left"/>
    </xf>
    <xf numFmtId="0" fontId="13" fillId="0" borderId="0" applyNumberFormat="0" applyFont="0" applyFill="0" applyBorder="0" applyAlignment="0" applyProtection="0">
      <alignment vertical="center"/>
    </xf>
    <xf numFmtId="37" fontId="102" fillId="33" borderId="0" applyNumberFormat="0" applyBorder="0" applyAlignment="0" applyProtection="0"/>
    <xf numFmtId="37" fontId="102" fillId="33" borderId="0" applyNumberFormat="0" applyBorder="0" applyAlignment="0" applyProtection="0"/>
    <xf numFmtId="37" fontId="102" fillId="33" borderId="0" applyNumberFormat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7" fontId="102" fillId="0" borderId="0"/>
    <xf numFmtId="37" fontId="102" fillId="0" borderId="0"/>
    <xf numFmtId="37" fontId="102" fillId="0" borderId="0"/>
    <xf numFmtId="0" fontId="13" fillId="0" borderId="0" applyNumberFormat="0" applyFont="0" applyFill="0" applyBorder="0" applyAlignment="0" applyProtection="0">
      <alignment vertical="center"/>
    </xf>
    <xf numFmtId="3" fontId="128" fillId="0" borderId="22" applyProtection="0"/>
    <xf numFmtId="3" fontId="128" fillId="0" borderId="22" applyProtection="0"/>
    <xf numFmtId="3" fontId="128" fillId="0" borderId="22" applyProtection="0"/>
    <xf numFmtId="0" fontId="13" fillId="0" borderId="0" applyNumberFormat="0" applyFont="0" applyFill="0" applyBorder="0" applyAlignment="0" applyProtection="0">
      <alignment vertical="center"/>
    </xf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49" fontId="20" fillId="0" borderId="1">
      <alignment horizontal="center" vertical="center"/>
    </xf>
    <xf numFmtId="49" fontId="20" fillId="0" borderId="1">
      <alignment horizontal="center" vertical="center"/>
    </xf>
    <xf numFmtId="49" fontId="20" fillId="0" borderId="1">
      <alignment horizontal="center"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29" fillId="0" borderId="0" applyFont="0" applyFill="0" applyBorder="0" applyAlignment="0" applyProtection="0"/>
    <xf numFmtId="0" fontId="55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">
      <alignment vertical="center"/>
    </xf>
    <xf numFmtId="0" fontId="20" fillId="0" borderId="1">
      <alignment vertical="center"/>
    </xf>
    <xf numFmtId="0" fontId="20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">
      <alignment vertical="center"/>
    </xf>
    <xf numFmtId="0" fontId="20" fillId="0" borderId="1">
      <alignment vertical="center"/>
    </xf>
    <xf numFmtId="0" fontId="20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">
      <alignment vertical="center"/>
    </xf>
    <xf numFmtId="0" fontId="20" fillId="0" borderId="1">
      <alignment vertical="center"/>
    </xf>
    <xf numFmtId="0" fontId="20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187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294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242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5" fontId="20" fillId="0" borderId="1">
      <alignment vertical="center"/>
    </xf>
    <xf numFmtId="295" fontId="20" fillId="0" borderId="1">
      <alignment vertical="center"/>
    </xf>
    <xf numFmtId="295" fontId="20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">
      <alignment vertical="center"/>
    </xf>
    <xf numFmtId="0" fontId="20" fillId="0" borderId="1">
      <alignment vertical="center"/>
    </xf>
    <xf numFmtId="0" fontId="20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5" fontId="20" fillId="0" borderId="1">
      <alignment vertical="center"/>
    </xf>
    <xf numFmtId="295" fontId="20" fillId="0" borderId="1">
      <alignment vertical="center"/>
    </xf>
    <xf numFmtId="295" fontId="20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5" fontId="20" fillId="0" borderId="1">
      <alignment vertical="center"/>
    </xf>
    <xf numFmtId="295" fontId="20" fillId="0" borderId="1">
      <alignment vertical="center"/>
    </xf>
    <xf numFmtId="295" fontId="20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5" fontId="20" fillId="0" borderId="1">
      <alignment vertical="center"/>
    </xf>
    <xf numFmtId="295" fontId="20" fillId="0" borderId="1">
      <alignment vertical="center"/>
    </xf>
    <xf numFmtId="295" fontId="20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5" fontId="20" fillId="0" borderId="1">
      <alignment vertical="center"/>
    </xf>
    <xf numFmtId="295" fontId="20" fillId="0" borderId="1">
      <alignment vertical="center"/>
    </xf>
    <xf numFmtId="295" fontId="20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5" fontId="20" fillId="0" borderId="1">
      <alignment vertical="center"/>
    </xf>
    <xf numFmtId="295" fontId="20" fillId="0" borderId="1">
      <alignment vertical="center"/>
    </xf>
    <xf numFmtId="295" fontId="20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29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">
      <alignment vertical="center"/>
    </xf>
    <xf numFmtId="0" fontId="20" fillId="0" borderId="1">
      <alignment vertical="center"/>
    </xf>
    <xf numFmtId="0" fontId="20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18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223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6" fontId="20" fillId="0" borderId="1">
      <alignment vertical="center"/>
    </xf>
    <xf numFmtId="296" fontId="20" fillId="0" borderId="1">
      <alignment vertical="center"/>
    </xf>
    <xf numFmtId="296" fontId="20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">
      <alignment vertical="center"/>
    </xf>
    <xf numFmtId="0" fontId="20" fillId="0" borderId="1">
      <alignment vertical="center"/>
    </xf>
    <xf numFmtId="0" fontId="20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6" fontId="20" fillId="0" borderId="1">
      <alignment vertical="center"/>
    </xf>
    <xf numFmtId="296" fontId="20" fillId="0" borderId="1">
      <alignment vertical="center"/>
    </xf>
    <xf numFmtId="296" fontId="20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185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6" fontId="20" fillId="0" borderId="1">
      <alignment vertical="center"/>
    </xf>
    <xf numFmtId="296" fontId="20" fillId="0" borderId="1">
      <alignment vertical="center"/>
    </xf>
    <xf numFmtId="296" fontId="20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6" fontId="20" fillId="0" borderId="1">
      <alignment vertical="center"/>
    </xf>
    <xf numFmtId="296" fontId="20" fillId="0" borderId="1">
      <alignment vertical="center"/>
    </xf>
    <xf numFmtId="296" fontId="20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6" fontId="20" fillId="0" borderId="1">
      <alignment vertical="center"/>
    </xf>
    <xf numFmtId="296" fontId="20" fillId="0" borderId="1">
      <alignment vertical="center"/>
    </xf>
    <xf numFmtId="296" fontId="20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6" fontId="20" fillId="0" borderId="1">
      <alignment vertical="center"/>
    </xf>
    <xf numFmtId="296" fontId="20" fillId="0" borderId="1">
      <alignment vertical="center"/>
    </xf>
    <xf numFmtId="296" fontId="20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199" fontId="13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">
      <alignment vertical="center"/>
    </xf>
    <xf numFmtId="0" fontId="20" fillId="0" borderId="1">
      <alignment vertical="center"/>
    </xf>
    <xf numFmtId="0" fontId="20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38" fontId="29" fillId="0" borderId="0"/>
    <xf numFmtId="38" fontId="29" fillId="0" borderId="0"/>
    <xf numFmtId="38" fontId="29" fillId="0" borderId="0"/>
    <xf numFmtId="0" fontId="13" fillId="0" borderId="0" applyNumberFormat="0" applyFont="0" applyFill="0" applyBorder="0" applyAlignment="0" applyProtection="0">
      <alignment vertical="center"/>
    </xf>
    <xf numFmtId="0" fontId="92" fillId="0" borderId="0" applyBorder="0">
      <alignment horizontal="right" vertical="center"/>
    </xf>
    <xf numFmtId="0" fontId="92" fillId="0" borderId="0" applyBorder="0">
      <alignment horizontal="right" vertical="center"/>
    </xf>
    <xf numFmtId="0" fontId="92" fillId="0" borderId="0" applyBorder="0">
      <alignment horizontal="right" vertical="center"/>
    </xf>
    <xf numFmtId="0" fontId="13" fillId="0" borderId="0" applyNumberFormat="0" applyFont="0" applyFill="0" applyBorder="0" applyAlignment="0" applyProtection="0">
      <alignment vertical="center"/>
    </xf>
    <xf numFmtId="0" fontId="92" fillId="0" borderId="0" applyBorder="0">
      <alignment horizontal="right" vertical="center"/>
    </xf>
    <xf numFmtId="0" fontId="92" fillId="0" borderId="0" applyBorder="0">
      <alignment horizontal="right" vertical="center"/>
    </xf>
    <xf numFmtId="0" fontId="92" fillId="0" borderId="0" applyBorder="0">
      <alignment horizontal="right" vertical="center"/>
    </xf>
    <xf numFmtId="0" fontId="1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81" fillId="25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25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25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25" borderId="14" applyNumberFormat="0" applyAlignment="0" applyProtection="0">
      <alignment vertical="center"/>
    </xf>
    <xf numFmtId="0" fontId="81" fillId="25" borderId="14" applyNumberFormat="0" applyAlignment="0" applyProtection="0">
      <alignment vertical="center"/>
    </xf>
    <xf numFmtId="0" fontId="81" fillId="25" borderId="14" applyNumberFormat="0" applyAlignment="0" applyProtection="0">
      <alignment vertical="center"/>
    </xf>
    <xf numFmtId="0" fontId="15" fillId="0" borderId="0">
      <protection locked="0"/>
    </xf>
    <xf numFmtId="2" fontId="13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97" fontId="15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7" fontId="15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297" fontId="15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297" fontId="15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297" fontId="15" fillId="0" borderId="0">
      <protection locked="0"/>
    </xf>
    <xf numFmtId="185" fontId="89" fillId="0" borderId="0">
      <protection locked="0"/>
    </xf>
    <xf numFmtId="185" fontId="89" fillId="0" borderId="0">
      <protection locked="0"/>
    </xf>
    <xf numFmtId="185" fontId="89" fillId="0" borderId="0">
      <protection locked="0"/>
    </xf>
    <xf numFmtId="0" fontId="48" fillId="0" borderId="0">
      <protection locked="0"/>
    </xf>
    <xf numFmtId="0" fontId="133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134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>
      <protection locked="0"/>
    </xf>
    <xf numFmtId="0" fontId="48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35" fillId="0" borderId="0"/>
    <xf numFmtId="0" fontId="20" fillId="0" borderId="0" applyNumberFormat="0" applyFont="0" applyAlignment="0">
      <alignment horizontal="center"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1">
      <alignment horizontal="right" vertical="center" shrinkToFit="1"/>
    </xf>
    <xf numFmtId="0" fontId="13" fillId="0" borderId="1">
      <alignment horizontal="right" vertical="center" shrinkToFit="1"/>
    </xf>
    <xf numFmtId="0" fontId="13" fillId="0" borderId="1">
      <alignment horizontal="right" vertical="center" shrinkToFit="1"/>
    </xf>
    <xf numFmtId="0" fontId="24" fillId="0" borderId="0"/>
    <xf numFmtId="0" fontId="13" fillId="0" borderId="0" applyNumberFormat="0" applyFont="0" applyFill="0" applyBorder="0" applyAlignment="0" applyProtection="0">
      <alignment vertical="center"/>
    </xf>
    <xf numFmtId="38" fontId="24" fillId="0" borderId="0"/>
    <xf numFmtId="38" fontId="24" fillId="0" borderId="0"/>
    <xf numFmtId="38" fontId="24" fillId="0" borderId="0"/>
    <xf numFmtId="181" fontId="136" fillId="0" borderId="23">
      <alignment horizontal="center"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2" applyNumberFormat="0" applyFont="0" applyFill="0" applyAlignment="0" applyProtection="0"/>
    <xf numFmtId="0" fontId="20" fillId="0" borderId="2" applyNumberFormat="0" applyFont="0" applyFill="0" applyAlignment="0" applyProtection="0"/>
    <xf numFmtId="0" fontId="20" fillId="0" borderId="2" applyNumberFormat="0" applyFont="0" applyFill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20" fillId="0" borderId="29" applyNumberFormat="0" applyFont="0" applyFill="0" applyAlignment="0" applyProtection="0"/>
    <xf numFmtId="0" fontId="20" fillId="0" borderId="29" applyNumberFormat="0" applyFont="0" applyFill="0" applyAlignment="0" applyProtection="0"/>
    <xf numFmtId="0" fontId="20" fillId="0" borderId="29" applyNumberFormat="0" applyFont="0" applyFill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3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6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44" fillId="0" borderId="0">
      <protection locked="0"/>
    </xf>
    <xf numFmtId="0" fontId="13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98" fontId="15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8" fontId="15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8" fontId="15" fillId="0" borderId="0" applyFont="0" applyFill="0" applyBorder="0" applyAlignment="0" applyProtection="0">
      <alignment vertical="center"/>
    </xf>
    <xf numFmtId="0" fontId="44" fillId="0" borderId="0">
      <protection locked="0"/>
    </xf>
    <xf numFmtId="0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3" fontId="28" fillId="0" borderId="30">
      <alignment horizontal="center"/>
    </xf>
    <xf numFmtId="3" fontId="28" fillId="0" borderId="30">
      <alignment horizontal="center"/>
    </xf>
    <xf numFmtId="3" fontId="28" fillId="0" borderId="30">
      <alignment horizontal="center"/>
    </xf>
    <xf numFmtId="0" fontId="13" fillId="0" borderId="0" applyNumberFormat="0" applyFont="0" applyFill="0" applyBorder="0" applyAlignment="0" applyProtection="0">
      <alignment vertical="center"/>
    </xf>
    <xf numFmtId="3" fontId="14" fillId="0" borderId="7" applyNumberFormat="0" applyFill="0" applyBorder="0" applyProtection="0">
      <alignment horizontal="center"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44" fillId="0" borderId="0">
      <protection locked="0"/>
    </xf>
    <xf numFmtId="0" fontId="13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0">
      <protection locked="0"/>
    </xf>
    <xf numFmtId="0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top"/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top"/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4" fontId="38" fillId="0" borderId="18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00" fontId="20" fillId="0" borderId="0">
      <alignment vertical="center"/>
    </xf>
    <xf numFmtId="300" fontId="20" fillId="0" borderId="0">
      <alignment vertical="center"/>
    </xf>
    <xf numFmtId="30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00" fontId="20" fillId="0" borderId="0">
      <alignment vertical="center"/>
    </xf>
    <xf numFmtId="300" fontId="20" fillId="0" borderId="0">
      <alignment vertical="center"/>
    </xf>
    <xf numFmtId="30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00" fontId="20" fillId="0" borderId="0">
      <alignment vertical="center"/>
    </xf>
    <xf numFmtId="300" fontId="20" fillId="0" borderId="0">
      <alignment vertical="center"/>
    </xf>
    <xf numFmtId="30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00" fontId="20" fillId="0" borderId="0">
      <alignment vertical="center"/>
    </xf>
    <xf numFmtId="300" fontId="20" fillId="0" borderId="0">
      <alignment vertical="center"/>
    </xf>
    <xf numFmtId="30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00" fontId="20" fillId="0" borderId="0">
      <alignment vertical="center"/>
    </xf>
    <xf numFmtId="300" fontId="20" fillId="0" borderId="0">
      <alignment vertical="center"/>
    </xf>
    <xf numFmtId="30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00" fontId="20" fillId="0" borderId="0">
      <alignment vertical="center"/>
    </xf>
    <xf numFmtId="300" fontId="20" fillId="0" borderId="0">
      <alignment vertical="center"/>
    </xf>
    <xf numFmtId="30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22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299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242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225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00" fontId="20" fillId="0" borderId="0">
      <alignment vertical="center"/>
    </xf>
    <xf numFmtId="300" fontId="20" fillId="0" borderId="0">
      <alignment vertical="center"/>
    </xf>
    <xf numFmtId="30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00" fontId="20" fillId="0" borderId="0">
      <alignment vertical="center"/>
    </xf>
    <xf numFmtId="300" fontId="20" fillId="0" borderId="0">
      <alignment vertical="center"/>
    </xf>
    <xf numFmtId="30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00" fontId="20" fillId="0" borderId="0">
      <alignment vertical="center"/>
    </xf>
    <xf numFmtId="300" fontId="20" fillId="0" borderId="0">
      <alignment vertical="center"/>
    </xf>
    <xf numFmtId="30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00" fontId="20" fillId="0" borderId="0">
      <alignment vertical="center"/>
    </xf>
    <xf numFmtId="300" fontId="20" fillId="0" borderId="0">
      <alignment vertical="center"/>
    </xf>
    <xf numFmtId="30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00" fontId="20" fillId="0" borderId="0">
      <alignment vertical="center"/>
    </xf>
    <xf numFmtId="300" fontId="20" fillId="0" borderId="0">
      <alignment vertical="center"/>
    </xf>
    <xf numFmtId="30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00" fontId="20" fillId="0" borderId="0">
      <alignment vertical="center"/>
    </xf>
    <xf numFmtId="300" fontId="20" fillId="0" borderId="0">
      <alignment vertical="center"/>
    </xf>
    <xf numFmtId="30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271" fontId="13" fillId="0" borderId="0">
      <alignment vertical="center"/>
    </xf>
    <xf numFmtId="0" fontId="13" fillId="31" borderId="2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31" borderId="2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31" borderId="2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1" borderId="2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1" borderId="26" applyNumberFormat="0" applyFont="0" applyAlignment="0" applyProtection="0">
      <alignment vertical="center"/>
    </xf>
    <xf numFmtId="0" fontId="54" fillId="31" borderId="26" applyNumberFormat="0" applyFont="0" applyAlignment="0" applyProtection="0">
      <alignment vertical="center"/>
    </xf>
    <xf numFmtId="0" fontId="54" fillId="31" borderId="2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0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01" fontId="92" fillId="0" borderId="1" applyNumberFormat="0" applyFont="0" applyFill="0" applyBorder="0" applyProtection="0">
      <alignment horizontal="distributed"/>
    </xf>
    <xf numFmtId="0" fontId="13" fillId="0" borderId="0" applyNumberFormat="0" applyFont="0" applyFill="0" applyBorder="0" applyAlignment="0" applyProtection="0">
      <alignment vertical="center"/>
    </xf>
    <xf numFmtId="301" fontId="92" fillId="0" borderId="1" applyNumberFormat="0" applyFont="0" applyFill="0" applyBorder="0" applyProtection="0">
      <alignment horizontal="distributed"/>
    </xf>
    <xf numFmtId="0" fontId="13" fillId="0" borderId="0" applyNumberFormat="0" applyFont="0" applyFill="0" applyBorder="0" applyAlignment="0" applyProtection="0">
      <alignment vertical="center"/>
    </xf>
    <xf numFmtId="301" fontId="92" fillId="0" borderId="1" applyNumberFormat="0" applyFont="0" applyFill="0" applyBorder="0" applyProtection="0">
      <alignment horizontal="distributed"/>
    </xf>
    <xf numFmtId="181" fontId="92" fillId="0" borderId="1" applyNumberFormat="0" applyFont="0" applyFill="0" applyBorder="0" applyProtection="0">
      <alignment horizontal="distributed" vertical="center"/>
    </xf>
    <xf numFmtId="181" fontId="92" fillId="0" borderId="1" applyNumberFormat="0" applyFont="0" applyFill="0" applyBorder="0" applyProtection="0">
      <alignment horizontal="distributed" vertical="center"/>
    </xf>
    <xf numFmtId="181" fontId="92" fillId="0" borderId="1" applyNumberFormat="0" applyFont="0" applyFill="0" applyBorder="0" applyProtection="0">
      <alignment horizontal="distributed" vertical="center"/>
    </xf>
    <xf numFmtId="0" fontId="13" fillId="0" borderId="0" applyNumberFormat="0" applyFont="0" applyFill="0" applyBorder="0" applyAlignment="0" applyProtection="0">
      <alignment vertical="center"/>
    </xf>
    <xf numFmtId="37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222" fontId="15" fillId="0" borderId="0" applyFont="0" applyFill="0" applyBorder="0" applyProtection="0">
      <alignment horizontal="center" vertical="center"/>
    </xf>
    <xf numFmtId="222" fontId="15" fillId="0" borderId="0" applyFont="0" applyFill="0" applyBorder="0" applyProtection="0">
      <alignment horizontal="center" vertical="center"/>
    </xf>
    <xf numFmtId="222" fontId="15" fillId="0" borderId="0" applyFont="0" applyFill="0" applyBorder="0" applyProtection="0">
      <alignment horizontal="center" vertical="center"/>
    </xf>
    <xf numFmtId="0" fontId="13" fillId="0" borderId="0" applyNumberFormat="0" applyFont="0" applyFill="0" applyBorder="0" applyAlignment="0" applyProtection="0">
      <alignment vertical="center"/>
    </xf>
    <xf numFmtId="302" fontId="15" fillId="0" borderId="0" applyFont="0" applyFill="0" applyBorder="0" applyProtection="0">
      <alignment horizontal="center" vertical="center"/>
    </xf>
    <xf numFmtId="302" fontId="15" fillId="0" borderId="0" applyFont="0" applyFill="0" applyBorder="0" applyProtection="0">
      <alignment horizontal="center" vertical="center"/>
    </xf>
    <xf numFmtId="302" fontId="15" fillId="0" borderId="0" applyFont="0" applyFill="0" applyBorder="0" applyProtection="0">
      <alignment horizontal="center"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9" fontId="87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9" fontId="87" fillId="0" borderId="0" applyFont="0" applyFill="0" applyBorder="0" applyAlignment="0" applyProtection="0"/>
    <xf numFmtId="9" fontId="24" fillId="28" borderId="0" applyFill="0" applyBorder="0" applyProtection="0">
      <alignment horizontal="right"/>
    </xf>
    <xf numFmtId="9" fontId="24" fillId="28" borderId="0" applyFill="0" applyBorder="0" applyProtection="0">
      <alignment horizontal="right"/>
    </xf>
    <xf numFmtId="9" fontId="24" fillId="28" borderId="0" applyFill="0" applyBorder="0" applyProtection="0">
      <alignment horizontal="right"/>
    </xf>
    <xf numFmtId="0" fontId="13" fillId="0" borderId="0" applyNumberFormat="0" applyFont="0" applyFill="0" applyBorder="0" applyAlignment="0" applyProtection="0">
      <alignment vertical="center"/>
    </xf>
    <xf numFmtId="10" fontId="24" fillId="0" borderId="0" applyFill="0" applyBorder="0" applyProtection="0">
      <alignment horizontal="right"/>
    </xf>
    <xf numFmtId="10" fontId="24" fillId="0" borderId="0" applyFill="0" applyBorder="0" applyProtection="0">
      <alignment horizontal="right"/>
    </xf>
    <xf numFmtId="10" fontId="24" fillId="0" borderId="0" applyFill="0" applyBorder="0" applyProtection="0">
      <alignment horizontal="right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03" fontId="9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03" fontId="9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03" fontId="92" fillId="0" borderId="0" applyFont="0" applyFill="0" applyBorder="0" applyAlignment="0" applyProtection="0"/>
    <xf numFmtId="304" fontId="92" fillId="0" borderId="0" applyFont="0" applyFill="0" applyBorder="0" applyAlignment="0" applyProtection="0"/>
    <xf numFmtId="304" fontId="92" fillId="0" borderId="0" applyFont="0" applyFill="0" applyBorder="0" applyAlignment="0" applyProtection="0"/>
    <xf numFmtId="304" fontId="9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05" fontId="9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05" fontId="9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05" fontId="92" fillId="0" borderId="0" applyFont="0" applyFill="0" applyBorder="0" applyAlignment="0" applyProtection="0"/>
    <xf numFmtId="306" fontId="92" fillId="0" borderId="0" applyFont="0" applyFill="0" applyBorder="0" applyAlignment="0" applyProtection="0"/>
    <xf numFmtId="306" fontId="92" fillId="0" borderId="0" applyFont="0" applyFill="0" applyBorder="0" applyAlignment="0" applyProtection="0"/>
    <xf numFmtId="306" fontId="92" fillId="0" borderId="0" applyFont="0" applyFill="0" applyBorder="0" applyAlignment="0" applyProtection="0"/>
    <xf numFmtId="0" fontId="11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5" fillId="30" borderId="0" applyNumberFormat="0" applyBorder="0" applyAlignment="0" applyProtection="0">
      <alignment vertical="center"/>
    </xf>
    <xf numFmtId="0" fontId="115" fillId="30" borderId="0" applyNumberFormat="0" applyBorder="0" applyAlignment="0" applyProtection="0">
      <alignment vertical="center"/>
    </xf>
    <xf numFmtId="0" fontId="115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" fontId="20" fillId="0" borderId="31">
      <alignment vertical="center"/>
    </xf>
    <xf numFmtId="3" fontId="20" fillId="0" borderId="31">
      <alignment vertical="center"/>
    </xf>
    <xf numFmtId="3" fontId="20" fillId="0" borderId="31">
      <alignment vertical="center"/>
    </xf>
    <xf numFmtId="0" fontId="13" fillId="0" borderId="0" applyNumberFormat="0" applyFont="0" applyFill="0" applyBorder="0" applyAlignment="0" applyProtection="0">
      <alignment vertical="center"/>
    </xf>
    <xf numFmtId="198" fontId="32" fillId="4" borderId="9">
      <protection locked="0"/>
    </xf>
    <xf numFmtId="198" fontId="32" fillId="4" borderId="9">
      <protection locked="0"/>
    </xf>
    <xf numFmtId="198" fontId="32" fillId="4" borderId="9">
      <protection locked="0"/>
    </xf>
    <xf numFmtId="0" fontId="13" fillId="0" borderId="0" applyNumberFormat="0" applyFont="0" applyFill="0" applyBorder="0" applyAlignment="0" applyProtection="0">
      <alignment vertical="center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0" fontId="13" fillId="0" borderId="0" applyNumberFormat="0" applyFont="0" applyFill="0" applyBorder="0" applyAlignment="0" applyProtection="0">
      <alignment vertical="center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0" fontId="13" fillId="0" borderId="0" applyNumberFormat="0" applyFont="0" applyFill="0" applyBorder="0" applyAlignment="0" applyProtection="0">
      <alignment vertical="center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0" fontId="13" fillId="0" borderId="0" applyNumberFormat="0" applyFont="0" applyFill="0" applyBorder="0" applyAlignment="0" applyProtection="0">
      <alignment vertical="center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0" fontId="13" fillId="0" borderId="0" applyNumberFormat="0" applyFont="0" applyFill="0" applyBorder="0" applyAlignment="0" applyProtection="0">
      <alignment vertical="center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0" fontId="13" fillId="0" borderId="0" applyNumberFormat="0" applyFont="0" applyFill="0" applyBorder="0" applyAlignment="0" applyProtection="0">
      <alignment vertical="center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0" fontId="13" fillId="0" borderId="0" applyNumberFormat="0" applyFont="0" applyFill="0" applyBorder="0" applyAlignment="0" applyProtection="0">
      <alignment vertical="center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0" fontId="13" fillId="0" borderId="0" applyNumberFormat="0" applyFont="0" applyFill="0" applyBorder="0" applyAlignment="0" applyProtection="0">
      <alignment vertical="center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0" fontId="13" fillId="0" borderId="0" applyNumberFormat="0" applyFont="0" applyFill="0" applyBorder="0" applyAlignment="0" applyProtection="0">
      <alignment vertical="center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0" fontId="13" fillId="0" borderId="0" applyNumberFormat="0" applyFont="0" applyFill="0" applyBorder="0" applyAlignment="0" applyProtection="0">
      <alignment vertical="center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0" fontId="13" fillId="0" borderId="0" applyNumberFormat="0" applyFont="0" applyFill="0" applyBorder="0" applyAlignment="0" applyProtection="0">
      <alignment vertical="center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0" fontId="13" fillId="0" borderId="0" applyNumberFormat="0" applyFont="0" applyFill="0" applyBorder="0" applyAlignment="0" applyProtection="0">
      <alignment vertical="center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0" fontId="13" fillId="0" borderId="0" applyNumberFormat="0" applyFont="0" applyFill="0" applyBorder="0" applyAlignment="0" applyProtection="0">
      <alignment vertical="center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0" fontId="13" fillId="0" borderId="0" applyNumberFormat="0" applyFont="0" applyFill="0" applyBorder="0" applyAlignment="0" applyProtection="0">
      <alignment vertical="center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0" fontId="13" fillId="0" borderId="0" applyNumberFormat="0" applyFont="0" applyFill="0" applyBorder="0" applyAlignment="0" applyProtection="0">
      <alignment vertical="center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0" fontId="13" fillId="0" borderId="0" applyNumberFormat="0" applyFont="0" applyFill="0" applyBorder="0" applyAlignment="0" applyProtection="0">
      <alignment vertical="center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0" fontId="13" fillId="0" borderId="0" applyNumberFormat="0" applyFont="0" applyFill="0" applyBorder="0" applyAlignment="0" applyProtection="0">
      <alignment vertical="center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0" fontId="13" fillId="0" borderId="0" applyNumberFormat="0" applyFont="0" applyFill="0" applyBorder="0" applyAlignment="0" applyProtection="0">
      <alignment vertical="center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0" fontId="13" fillId="0" borderId="0" applyNumberFormat="0" applyFont="0" applyFill="0" applyBorder="0" applyAlignment="0" applyProtection="0">
      <alignment vertical="center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0" fontId="13" fillId="0" borderId="0" applyNumberFormat="0" applyFont="0" applyFill="0" applyBorder="0" applyAlignment="0" applyProtection="0">
      <alignment vertical="center"/>
    </xf>
    <xf numFmtId="199" fontId="13" fillId="4" borderId="9">
      <protection locked="0"/>
    </xf>
    <xf numFmtId="199" fontId="13" fillId="4" borderId="9">
      <protection locked="0"/>
    </xf>
    <xf numFmtId="199" fontId="13" fillId="4" borderId="9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41" fillId="0" borderId="0"/>
    <xf numFmtId="0" fontId="141" fillId="0" borderId="0"/>
    <xf numFmtId="0" fontId="142" fillId="0" borderId="0"/>
    <xf numFmtId="0" fontId="143" fillId="0" borderId="0"/>
    <xf numFmtId="0" fontId="13" fillId="0" borderId="0" applyNumberFormat="0" applyFont="0" applyFill="0" applyBorder="0" applyAlignment="0" applyProtection="0">
      <alignment vertical="center"/>
    </xf>
    <xf numFmtId="307" fontId="135" fillId="0" borderId="8" applyBorder="0"/>
    <xf numFmtId="307" fontId="135" fillId="0" borderId="8" applyBorder="0"/>
    <xf numFmtId="307" fontId="135" fillId="0" borderId="8" applyBorder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0" applyNumberFormat="0" applyFont="0" applyFill="0" applyBorder="0" applyProtection="0">
      <alignment horizontal="centerContinuous" vertical="center"/>
    </xf>
    <xf numFmtId="0" fontId="60" fillId="0" borderId="0" applyNumberFormat="0" applyFont="0" applyFill="0" applyBorder="0" applyProtection="0">
      <alignment horizontal="centerContinuous" vertical="center"/>
    </xf>
    <xf numFmtId="0" fontId="60" fillId="0" borderId="0" applyNumberFormat="0" applyFont="0" applyFill="0" applyBorder="0" applyProtection="0">
      <alignment horizontal="centerContinuous"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03" fontId="92" fillId="0" borderId="0" applyNumberFormat="0" applyFont="0" applyFill="0" applyBorder="0" applyProtection="0">
      <alignment horizontal="centerContinuous"/>
    </xf>
    <xf numFmtId="0" fontId="13" fillId="0" borderId="0" applyNumberFormat="0" applyFont="0" applyFill="0" applyBorder="0" applyAlignment="0" applyProtection="0">
      <alignment vertical="center"/>
    </xf>
    <xf numFmtId="303" fontId="92" fillId="0" borderId="0" applyNumberFormat="0" applyFont="0" applyFill="0" applyBorder="0" applyProtection="0">
      <alignment horizontal="centerContinuous"/>
    </xf>
    <xf numFmtId="0" fontId="13" fillId="0" borderId="0" applyNumberFormat="0" applyFont="0" applyFill="0" applyBorder="0" applyAlignment="0" applyProtection="0">
      <alignment vertical="center"/>
    </xf>
    <xf numFmtId="303" fontId="92" fillId="0" borderId="0" applyNumberFormat="0" applyFont="0" applyFill="0" applyBorder="0" applyProtection="0">
      <alignment horizontal="centerContinuous"/>
    </xf>
    <xf numFmtId="304" fontId="92" fillId="0" borderId="0" applyNumberFormat="0" applyFont="0" applyFill="0" applyBorder="0" applyProtection="0">
      <alignment horizontal="centerContinuous" vertical="center"/>
    </xf>
    <xf numFmtId="304" fontId="92" fillId="0" borderId="0" applyNumberFormat="0" applyFont="0" applyFill="0" applyBorder="0" applyProtection="0">
      <alignment horizontal="centerContinuous" vertical="center"/>
    </xf>
    <xf numFmtId="304" fontId="92" fillId="0" borderId="0" applyNumberFormat="0" applyFont="0" applyFill="0" applyBorder="0" applyProtection="0">
      <alignment horizontal="centerContinuous" vertical="center"/>
    </xf>
    <xf numFmtId="0" fontId="13" fillId="0" borderId="0" applyNumberFormat="0" applyFont="0" applyFill="0" applyBorder="0" applyAlignment="0" applyProtection="0">
      <alignment vertical="center"/>
    </xf>
    <xf numFmtId="308" fontId="24" fillId="0" borderId="5" applyNumberFormat="0" applyBorder="0" applyAlignment="0"/>
    <xf numFmtId="308" fontId="24" fillId="0" borderId="5" applyNumberFormat="0" applyBorder="0" applyAlignment="0"/>
    <xf numFmtId="308" fontId="24" fillId="0" borderId="5" applyNumberFormat="0" applyBorder="0" applyAlignment="0"/>
    <xf numFmtId="0" fontId="13" fillId="0" borderId="0" applyNumberFormat="0" applyFont="0" applyFill="0" applyBorder="0" applyAlignment="0" applyProtection="0">
      <alignment vertical="center"/>
    </xf>
    <xf numFmtId="38" fontId="16" fillId="0" borderId="0">
      <alignment vertical="center" wrapText="1"/>
    </xf>
    <xf numFmtId="38" fontId="16" fillId="0" borderId="0">
      <alignment vertical="center" wrapText="1"/>
    </xf>
    <xf numFmtId="38" fontId="16" fillId="0" borderId="0">
      <alignment vertical="center" wrapText="1"/>
    </xf>
    <xf numFmtId="0" fontId="13" fillId="0" borderId="0" applyNumberFormat="0" applyFont="0" applyFill="0" applyBorder="0" applyAlignment="0" applyProtection="0">
      <alignment vertical="center"/>
    </xf>
    <xf numFmtId="3" fontId="92" fillId="0" borderId="1"/>
    <xf numFmtId="3" fontId="92" fillId="0" borderId="1"/>
    <xf numFmtId="3" fontId="92" fillId="0" borderId="1"/>
    <xf numFmtId="0" fontId="13" fillId="0" borderId="0" applyNumberFormat="0" applyFont="0" applyFill="0" applyBorder="0" applyAlignment="0" applyProtection="0">
      <alignment vertical="center"/>
    </xf>
    <xf numFmtId="0" fontId="92" fillId="0" borderId="1"/>
    <xf numFmtId="0" fontId="92" fillId="0" borderId="1"/>
    <xf numFmtId="0" fontId="92" fillId="0" borderId="1"/>
    <xf numFmtId="0" fontId="13" fillId="0" borderId="0" applyNumberFormat="0" applyFont="0" applyFill="0" applyBorder="0" applyAlignment="0" applyProtection="0">
      <alignment vertical="center"/>
    </xf>
    <xf numFmtId="3" fontId="92" fillId="0" borderId="29"/>
    <xf numFmtId="3" fontId="92" fillId="0" borderId="29"/>
    <xf numFmtId="3" fontId="92" fillId="0" borderId="29"/>
    <xf numFmtId="0" fontId="13" fillId="0" borderId="0" applyNumberFormat="0" applyFont="0" applyFill="0" applyBorder="0" applyAlignment="0" applyProtection="0">
      <alignment vertical="center"/>
    </xf>
    <xf numFmtId="3" fontId="92" fillId="0" borderId="32"/>
    <xf numFmtId="3" fontId="92" fillId="0" borderId="32"/>
    <xf numFmtId="3" fontId="92" fillId="0" borderId="32"/>
    <xf numFmtId="0" fontId="13" fillId="0" borderId="0" applyNumberFormat="0" applyFont="0" applyFill="0" applyBorder="0" applyAlignment="0" applyProtection="0">
      <alignment vertical="center"/>
    </xf>
    <xf numFmtId="0" fontId="144" fillId="0" borderId="1"/>
    <xf numFmtId="0" fontId="144" fillId="0" borderId="1"/>
    <xf numFmtId="0" fontId="144" fillId="0" borderId="1"/>
    <xf numFmtId="0" fontId="13" fillId="0" borderId="0" applyNumberFormat="0" applyFont="0" applyFill="0" applyBorder="0" applyAlignment="0" applyProtection="0">
      <alignment vertical="center"/>
    </xf>
    <xf numFmtId="0" fontId="18" fillId="0" borderId="0">
      <alignment horizontal="center"/>
    </xf>
    <xf numFmtId="0" fontId="18" fillId="0" borderId="0">
      <alignment horizontal="center"/>
    </xf>
    <xf numFmtId="0" fontId="18" fillId="0" borderId="0">
      <alignment horizont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33">
      <alignment horizontal="center"/>
    </xf>
    <xf numFmtId="0" fontId="21" fillId="0" borderId="33">
      <alignment horizontal="center"/>
    </xf>
    <xf numFmtId="0" fontId="21" fillId="0" borderId="33">
      <alignment horizontal="center"/>
    </xf>
    <xf numFmtId="0" fontId="9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3" fillId="26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26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26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3" fillId="26" borderId="15" applyNumberFormat="0" applyAlignment="0" applyProtection="0">
      <alignment vertical="center"/>
    </xf>
    <xf numFmtId="0" fontId="83" fillId="26" borderId="15" applyNumberFormat="0" applyAlignment="0" applyProtection="0">
      <alignment vertical="center"/>
    </xf>
    <xf numFmtId="0" fontId="83" fillId="26" borderId="1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45" fillId="0" borderId="1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45" fillId="0" borderId="1" applyFont="0" applyFill="0" applyBorder="0" applyAlignment="0" applyProtection="0"/>
    <xf numFmtId="0" fontId="146" fillId="0" borderId="0">
      <alignment vertical="center"/>
    </xf>
    <xf numFmtId="0" fontId="146" fillId="0" borderId="0">
      <alignment vertical="center"/>
    </xf>
    <xf numFmtId="0" fontId="146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4" fontId="147" fillId="0" borderId="0" applyNumberFormat="0" applyFill="0" applyBorder="0" applyAlignment="0">
      <alignment horizontal="centerContinuous" vertical="center"/>
    </xf>
    <xf numFmtId="4" fontId="147" fillId="0" borderId="0" applyNumberFormat="0" applyFill="0" applyBorder="0" applyAlignment="0">
      <alignment horizontal="centerContinuous" vertical="center"/>
    </xf>
    <xf numFmtId="4" fontId="147" fillId="0" borderId="0" applyNumberFormat="0" applyFill="0" applyBorder="0" applyAlignment="0">
      <alignment horizontal="centerContinuous" vertical="center"/>
    </xf>
    <xf numFmtId="0" fontId="13" fillId="0" borderId="0" applyNumberFormat="0" applyFont="0" applyFill="0" applyBorder="0" applyAlignment="0" applyProtection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8" fillId="0" borderId="0">
      <alignment vertical="center"/>
    </xf>
    <xf numFmtId="0" fontId="14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09" fontId="2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09" fontId="2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06" fontId="14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06" fontId="149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06" fontId="149" fillId="0" borderId="0">
      <alignment vertical="center"/>
    </xf>
    <xf numFmtId="310" fontId="89" fillId="0" borderId="0">
      <alignment vertical="center"/>
    </xf>
    <xf numFmtId="310" fontId="89" fillId="0" borderId="0">
      <alignment vertical="center"/>
    </xf>
    <xf numFmtId="310" fontId="89" fillId="0" borderId="0">
      <alignment vertical="center"/>
    </xf>
    <xf numFmtId="181" fontId="13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1" fontId="54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1" fontId="54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1" fontId="54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1" fontId="54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1" fontId="54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1" fontId="54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1" fontId="54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1" fontId="54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1" fontId="54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1" fontId="54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1" fontId="54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1" fontId="54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1" fontId="54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1" fontId="54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1" fontId="54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1" fontId="54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1" fontId="54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1" fontId="54" fillId="0" borderId="0" applyFont="0" applyFill="0" applyBorder="0" applyAlignment="0" applyProtection="0">
      <alignment vertical="center"/>
    </xf>
    <xf numFmtId="311" fontId="13" fillId="0" borderId="0" applyFont="0" applyFill="0" applyBorder="0" applyAlignment="0" applyProtection="0">
      <alignment vertical="center"/>
    </xf>
    <xf numFmtId="311" fontId="13" fillId="0" borderId="0" applyFont="0" applyFill="0" applyBorder="0" applyAlignment="0" applyProtection="0">
      <alignment vertical="center"/>
    </xf>
    <xf numFmtId="311" fontId="13" fillId="0" borderId="0" applyFont="0" applyFill="0" applyBorder="0" applyAlignment="0" applyProtection="0">
      <alignment vertical="center"/>
    </xf>
    <xf numFmtId="311" fontId="13" fillId="0" borderId="0" applyFont="0" applyFill="0" applyBorder="0" applyAlignment="0" applyProtection="0">
      <alignment vertical="center"/>
    </xf>
    <xf numFmtId="311" fontId="13" fillId="0" borderId="0" applyFont="0" applyFill="0" applyBorder="0" applyAlignment="0" applyProtection="0">
      <alignment vertical="center"/>
    </xf>
    <xf numFmtId="311" fontId="13" fillId="0" borderId="0" applyFont="0" applyFill="0" applyBorder="0" applyAlignment="0" applyProtection="0">
      <alignment vertical="center"/>
    </xf>
    <xf numFmtId="311" fontId="13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18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18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18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181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1" fontId="13" fillId="0" borderId="0" applyFont="0" applyFill="0" applyBorder="0" applyAlignment="0" applyProtection="0">
      <alignment vertical="center"/>
    </xf>
    <xf numFmtId="311" fontId="13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11" fontId="13" fillId="0" borderId="0" applyFont="0" applyFill="0" applyBorder="0" applyAlignment="0" applyProtection="0">
      <alignment vertical="center"/>
    </xf>
    <xf numFmtId="311" fontId="13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1" fontId="13" fillId="0" borderId="0" applyFont="0" applyFill="0" applyBorder="0" applyAlignment="0" applyProtection="0">
      <alignment vertical="center"/>
    </xf>
    <xf numFmtId="311" fontId="13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/>
    <xf numFmtId="311" fontId="13" fillId="0" borderId="0" applyFont="0" applyFill="0" applyBorder="0" applyAlignment="0" applyProtection="0">
      <alignment vertical="center"/>
    </xf>
    <xf numFmtId="311" fontId="13" fillId="0" borderId="0" applyFont="0" applyFill="0" applyBorder="0" applyAlignment="0" applyProtection="0">
      <alignment vertical="center"/>
    </xf>
    <xf numFmtId="311" fontId="13" fillId="0" borderId="0" applyFont="0" applyFill="0" applyBorder="0" applyAlignment="0" applyProtection="0">
      <alignment vertical="center"/>
    </xf>
    <xf numFmtId="311" fontId="13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1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225" fontId="15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181" fontId="54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1" fontId="54" fillId="0" borderId="0" applyFont="0" applyFill="0" applyBorder="0" applyAlignment="0" applyProtection="0">
      <alignment vertical="center"/>
    </xf>
    <xf numFmtId="181" fontId="54" fillId="0" borderId="0" applyFont="0" applyFill="0" applyBorder="0" applyAlignment="0" applyProtection="0">
      <alignment vertical="center"/>
    </xf>
    <xf numFmtId="181" fontId="54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1" fontId="54" fillId="0" borderId="0" applyFont="0" applyFill="0" applyBorder="0" applyAlignment="0" applyProtection="0">
      <alignment vertical="center"/>
    </xf>
    <xf numFmtId="181" fontId="54" fillId="0" borderId="0" applyFont="0" applyFill="0" applyBorder="0" applyAlignment="0" applyProtection="0">
      <alignment vertical="center"/>
    </xf>
    <xf numFmtId="181" fontId="54" fillId="0" borderId="0" applyFont="0" applyFill="0" applyBorder="0" applyAlignment="0" applyProtection="0">
      <alignment vertical="center"/>
    </xf>
    <xf numFmtId="181" fontId="54" fillId="0" borderId="0" applyFont="0" applyFill="0" applyBorder="0" applyAlignment="0" applyProtection="0">
      <alignment vertical="center"/>
    </xf>
    <xf numFmtId="181" fontId="54" fillId="0" borderId="0" applyFont="0" applyFill="0" applyBorder="0" applyAlignment="0" applyProtection="0">
      <alignment vertical="center"/>
    </xf>
    <xf numFmtId="181" fontId="54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>
      <alignment vertical="center"/>
    </xf>
    <xf numFmtId="181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3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54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1" fontId="54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1" fontId="54" fillId="0" borderId="0" applyFont="0" applyFill="0" applyBorder="0" applyAlignment="0" applyProtection="0">
      <alignment vertical="center"/>
    </xf>
    <xf numFmtId="0" fontId="22" fillId="0" borderId="0"/>
    <xf numFmtId="0" fontId="38" fillId="0" borderId="0"/>
    <xf numFmtId="0" fontId="13" fillId="0" borderId="0" applyNumberFormat="0" applyFont="0" applyFill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13" fillId="0" borderId="0" applyNumberFormat="0" applyFont="0" applyFill="0" applyBorder="0" applyAlignment="0" applyProtection="0">
      <alignment vertical="center"/>
    </xf>
    <xf numFmtId="0" fontId="22" fillId="0" borderId="0"/>
    <xf numFmtId="0" fontId="13" fillId="0" borderId="0" applyNumberFormat="0" applyFont="0" applyFill="0" applyBorder="0" applyAlignment="0" applyProtection="0">
      <alignment vertical="center"/>
    </xf>
    <xf numFmtId="0" fontId="22" fillId="0" borderId="0"/>
    <xf numFmtId="0" fontId="13" fillId="0" borderId="0" applyNumberFormat="0" applyFont="0" applyFill="0" applyBorder="0" applyAlignment="0" applyProtection="0">
      <alignment vertical="center"/>
    </xf>
    <xf numFmtId="0" fontId="22" fillId="0" borderId="0"/>
    <xf numFmtId="0" fontId="13" fillId="0" borderId="0" applyNumberFormat="0" applyFont="0" applyFill="0" applyBorder="0" applyAlignment="0" applyProtection="0">
      <alignment vertical="center"/>
    </xf>
    <xf numFmtId="0" fontId="22" fillId="0" borderId="0"/>
    <xf numFmtId="0" fontId="13" fillId="0" borderId="0" applyNumberFormat="0" applyFont="0" applyFill="0" applyBorder="0" applyAlignment="0" applyProtection="0">
      <alignment vertical="center"/>
    </xf>
    <xf numFmtId="0" fontId="22" fillId="0" borderId="0"/>
    <xf numFmtId="0" fontId="38" fillId="0" borderId="0"/>
    <xf numFmtId="0" fontId="38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3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66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66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5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50" fillId="0" borderId="0"/>
    <xf numFmtId="0" fontId="13" fillId="0" borderId="0" applyNumberFormat="0" applyFont="0" applyFill="0" applyBorder="0" applyAlignment="0" applyProtection="0">
      <alignment vertical="center"/>
    </xf>
    <xf numFmtId="0" fontId="150" fillId="0" borderId="0"/>
    <xf numFmtId="0" fontId="13" fillId="0" borderId="0" applyNumberFormat="0" applyFont="0" applyFill="0" applyBorder="0" applyAlignment="0" applyProtection="0">
      <alignment vertical="center"/>
    </xf>
    <xf numFmtId="0" fontId="150" fillId="0" borderId="0"/>
    <xf numFmtId="0" fontId="13" fillId="0" borderId="0" applyNumberFormat="0" applyFont="0" applyFill="0" applyBorder="0" applyAlignment="0" applyProtection="0">
      <alignment vertical="center"/>
    </xf>
    <xf numFmtId="0" fontId="150" fillId="0" borderId="0"/>
    <xf numFmtId="0" fontId="13" fillId="0" borderId="0" applyNumberFormat="0" applyFont="0" applyFill="0" applyBorder="0" applyAlignment="0" applyProtection="0">
      <alignment vertical="center"/>
    </xf>
    <xf numFmtId="0" fontId="15" fillId="0" borderId="0" applyFont="0" applyFill="0" applyBorder="0" applyAlignment="0" applyProtection="0"/>
    <xf numFmtId="0" fontId="33" fillId="0" borderId="34"/>
    <xf numFmtId="0" fontId="13" fillId="0" borderId="0" applyNumberFormat="0" applyFont="0" applyFill="0" applyBorder="0" applyAlignment="0" applyProtection="0">
      <alignment vertical="center"/>
    </xf>
    <xf numFmtId="0" fontId="33" fillId="0" borderId="34"/>
    <xf numFmtId="0" fontId="33" fillId="0" borderId="34"/>
    <xf numFmtId="0" fontId="112" fillId="0" borderId="2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2" fillId="0" borderId="2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2" fillId="0" borderId="2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2" fillId="0" borderId="24" applyNumberFormat="0" applyFill="0" applyAlignment="0" applyProtection="0">
      <alignment vertical="center"/>
    </xf>
    <xf numFmtId="0" fontId="112" fillId="0" borderId="24" applyNumberFormat="0" applyFill="0" applyAlignment="0" applyProtection="0">
      <alignment vertical="center"/>
    </xf>
    <xf numFmtId="0" fontId="112" fillId="0" borderId="2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/>
    <xf numFmtId="0" fontId="13" fillId="0" borderId="0" applyNumberFormat="0" applyFont="0" applyFill="0" applyBorder="0" applyAlignment="0" applyProtection="0">
      <alignment vertical="center"/>
    </xf>
    <xf numFmtId="0" fontId="20" fillId="0" borderId="6">
      <alignment vertical="center"/>
    </xf>
    <xf numFmtId="0" fontId="20" fillId="0" borderId="6">
      <alignment vertical="center"/>
    </xf>
    <xf numFmtId="0" fontId="20" fillId="0" borderId="6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" applyBorder="0">
      <alignment vertical="center"/>
    </xf>
    <xf numFmtId="0" fontId="20" fillId="0" borderId="1" applyBorder="0">
      <alignment vertical="center"/>
    </xf>
    <xf numFmtId="0" fontId="20" fillId="0" borderId="1" applyBorder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1" applyBorder="0">
      <alignment horizontal="left" vertical="center"/>
    </xf>
    <xf numFmtId="0" fontId="20" fillId="0" borderId="1" applyBorder="0">
      <alignment horizontal="left" vertical="center"/>
    </xf>
    <xf numFmtId="0" fontId="20" fillId="0" borderId="1" applyBorder="0">
      <alignment horizontal="left" vertical="center"/>
    </xf>
    <xf numFmtId="0" fontId="151" fillId="0" borderId="3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1" fillId="0" borderId="3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1" fillId="0" borderId="3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1" fillId="0" borderId="35" applyNumberFormat="0" applyFill="0" applyAlignment="0" applyProtection="0">
      <alignment vertical="center"/>
    </xf>
    <xf numFmtId="0" fontId="151" fillId="0" borderId="35" applyNumberFormat="0" applyFill="0" applyAlignment="0" applyProtection="0">
      <alignment vertical="center"/>
    </xf>
    <xf numFmtId="0" fontId="151" fillId="0" borderId="3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12" fontId="152" fillId="0" borderId="0" applyFill="0" applyBorder="0">
      <alignment horizontal="centerContinuous"/>
    </xf>
    <xf numFmtId="312" fontId="152" fillId="0" borderId="0" applyFill="0" applyBorder="0">
      <alignment horizontal="centerContinuous"/>
    </xf>
    <xf numFmtId="312" fontId="152" fillId="0" borderId="0" applyFill="0" applyBorder="0">
      <alignment horizontal="centerContinuous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13" fontId="15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3" fontId="15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3" fontId="15" fillId="0" borderId="0" applyFont="0" applyFill="0" applyBorder="0" applyAlignment="0" applyProtection="0"/>
    <xf numFmtId="205" fontId="153" fillId="0" borderId="0" applyFont="0" applyFill="0" applyBorder="0" applyAlignment="0" applyProtection="0"/>
    <xf numFmtId="205" fontId="153" fillId="0" borderId="0" applyFont="0" applyFill="0" applyBorder="0" applyAlignment="0" applyProtection="0"/>
    <xf numFmtId="205" fontId="15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05" fontId="153" fillId="0" borderId="0" applyFont="0" applyFill="0" applyBorder="0" applyAlignment="0" applyProtection="0"/>
    <xf numFmtId="205" fontId="153" fillId="0" borderId="0" applyFont="0" applyFill="0" applyBorder="0" applyAlignment="0" applyProtection="0"/>
    <xf numFmtId="205" fontId="15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6" fontId="154" fillId="0" borderId="0" applyFont="0" applyFill="0" applyBorder="0" applyAlignment="0" applyProtection="0"/>
    <xf numFmtId="316" fontId="154" fillId="0" borderId="0" applyFont="0" applyFill="0" applyBorder="0" applyAlignment="0" applyProtection="0"/>
    <xf numFmtId="316" fontId="154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87" fontId="92" fillId="0" borderId="0" applyFont="0" applyFill="0" applyBorder="0" applyAlignment="0" applyProtection="0"/>
    <xf numFmtId="287" fontId="92" fillId="0" borderId="0" applyFont="0" applyFill="0" applyBorder="0" applyAlignment="0" applyProtection="0"/>
    <xf numFmtId="287" fontId="92" fillId="0" borderId="0" applyFont="0" applyFill="0" applyBorder="0" applyAlignment="0" applyProtection="0"/>
    <xf numFmtId="316" fontId="154" fillId="0" borderId="0" applyFont="0" applyFill="0" applyBorder="0" applyAlignment="0" applyProtection="0"/>
    <xf numFmtId="316" fontId="154" fillId="0" borderId="0" applyFont="0" applyFill="0" applyBorder="0" applyAlignment="0" applyProtection="0"/>
    <xf numFmtId="316" fontId="154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87" fontId="92" fillId="0" borderId="0" applyFont="0" applyFill="0" applyBorder="0" applyAlignment="0" applyProtection="0"/>
    <xf numFmtId="287" fontId="92" fillId="0" borderId="0" applyFont="0" applyFill="0" applyBorder="0" applyAlignment="0" applyProtection="0"/>
    <xf numFmtId="287" fontId="9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87" fontId="92" fillId="0" borderId="0" applyFont="0" applyFill="0" applyBorder="0" applyAlignment="0" applyProtection="0"/>
    <xf numFmtId="287" fontId="92" fillId="0" borderId="0" applyFont="0" applyFill="0" applyBorder="0" applyAlignment="0" applyProtection="0"/>
    <xf numFmtId="287" fontId="9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6" fontId="154" fillId="0" borderId="0" applyFont="0" applyFill="0" applyBorder="0" applyAlignment="0" applyProtection="0"/>
    <xf numFmtId="316" fontId="154" fillId="0" borderId="0" applyFont="0" applyFill="0" applyBorder="0" applyAlignment="0" applyProtection="0"/>
    <xf numFmtId="316" fontId="154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87" fontId="92" fillId="0" borderId="0" applyFont="0" applyFill="0" applyBorder="0" applyAlignment="0" applyProtection="0"/>
    <xf numFmtId="287" fontId="92" fillId="0" borderId="0" applyFont="0" applyFill="0" applyBorder="0" applyAlignment="0" applyProtection="0"/>
    <xf numFmtId="287" fontId="9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7" fontId="154" fillId="0" borderId="0" applyFont="0" applyFill="0" applyBorder="0" applyAlignment="0" applyProtection="0"/>
    <xf numFmtId="317" fontId="154" fillId="0" borderId="0" applyFont="0" applyFill="0" applyBorder="0" applyAlignment="0" applyProtection="0"/>
    <xf numFmtId="317" fontId="154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6" fontId="154" fillId="0" borderId="0" applyFont="0" applyFill="0" applyBorder="0" applyAlignment="0" applyProtection="0"/>
    <xf numFmtId="316" fontId="154" fillId="0" borderId="0" applyFont="0" applyFill="0" applyBorder="0" applyAlignment="0" applyProtection="0"/>
    <xf numFmtId="316" fontId="154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6" fontId="154" fillId="0" borderId="0" applyFont="0" applyFill="0" applyBorder="0" applyAlignment="0" applyProtection="0"/>
    <xf numFmtId="316" fontId="154" fillId="0" borderId="0" applyFont="0" applyFill="0" applyBorder="0" applyAlignment="0" applyProtection="0"/>
    <xf numFmtId="316" fontId="154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87" fontId="92" fillId="0" borderId="0" applyFont="0" applyFill="0" applyBorder="0" applyAlignment="0" applyProtection="0"/>
    <xf numFmtId="287" fontId="92" fillId="0" borderId="0" applyFont="0" applyFill="0" applyBorder="0" applyAlignment="0" applyProtection="0"/>
    <xf numFmtId="287" fontId="9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87" fontId="92" fillId="0" borderId="0" applyFont="0" applyFill="0" applyBorder="0" applyAlignment="0" applyProtection="0"/>
    <xf numFmtId="287" fontId="92" fillId="0" borderId="0" applyFont="0" applyFill="0" applyBorder="0" applyAlignment="0" applyProtection="0"/>
    <xf numFmtId="287" fontId="9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87" fontId="92" fillId="0" borderId="0" applyFont="0" applyFill="0" applyBorder="0" applyAlignment="0" applyProtection="0"/>
    <xf numFmtId="287" fontId="92" fillId="0" borderId="0" applyFont="0" applyFill="0" applyBorder="0" applyAlignment="0" applyProtection="0"/>
    <xf numFmtId="287" fontId="9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8" fontId="92" fillId="0" borderId="0" applyFont="0" applyFill="0" applyBorder="0" applyAlignment="0" applyProtection="0"/>
    <xf numFmtId="318" fontId="92" fillId="0" borderId="0" applyFont="0" applyFill="0" applyBorder="0" applyAlignment="0" applyProtection="0"/>
    <xf numFmtId="318" fontId="9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8" fontId="92" fillId="0" borderId="0" applyFont="0" applyFill="0" applyBorder="0" applyAlignment="0" applyProtection="0"/>
    <xf numFmtId="318" fontId="92" fillId="0" borderId="0" applyFont="0" applyFill="0" applyBorder="0" applyAlignment="0" applyProtection="0"/>
    <xf numFmtId="318" fontId="9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87" fontId="92" fillId="0" borderId="0" applyFont="0" applyFill="0" applyBorder="0" applyAlignment="0" applyProtection="0"/>
    <xf numFmtId="287" fontId="92" fillId="0" borderId="0" applyFont="0" applyFill="0" applyBorder="0" applyAlignment="0" applyProtection="0"/>
    <xf numFmtId="287" fontId="9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8" fontId="92" fillId="0" borderId="0" applyFont="0" applyFill="0" applyBorder="0" applyAlignment="0" applyProtection="0"/>
    <xf numFmtId="318" fontId="92" fillId="0" borderId="0" applyFont="0" applyFill="0" applyBorder="0" applyAlignment="0" applyProtection="0"/>
    <xf numFmtId="318" fontId="9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87" fontId="92" fillId="0" borderId="0" applyFont="0" applyFill="0" applyBorder="0" applyAlignment="0" applyProtection="0"/>
    <xf numFmtId="287" fontId="92" fillId="0" borderId="0" applyFont="0" applyFill="0" applyBorder="0" applyAlignment="0" applyProtection="0"/>
    <xf numFmtId="287" fontId="9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8" fontId="92" fillId="0" borderId="0" applyFont="0" applyFill="0" applyBorder="0" applyAlignment="0" applyProtection="0"/>
    <xf numFmtId="318" fontId="92" fillId="0" borderId="0" applyFont="0" applyFill="0" applyBorder="0" applyAlignment="0" applyProtection="0"/>
    <xf numFmtId="318" fontId="9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87" fontId="92" fillId="0" borderId="0" applyFont="0" applyFill="0" applyBorder="0" applyAlignment="0" applyProtection="0"/>
    <xf numFmtId="287" fontId="92" fillId="0" borderId="0" applyFont="0" applyFill="0" applyBorder="0" applyAlignment="0" applyProtection="0"/>
    <xf numFmtId="287" fontId="9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18" fontId="92" fillId="0" borderId="0" applyFont="0" applyFill="0" applyBorder="0" applyAlignment="0" applyProtection="0"/>
    <xf numFmtId="318" fontId="92" fillId="0" borderId="0" applyFont="0" applyFill="0" applyBorder="0" applyAlignment="0" applyProtection="0"/>
    <xf numFmtId="318" fontId="92" fillId="0" borderId="0" applyFont="0" applyFill="0" applyBorder="0" applyAlignment="0" applyProtection="0"/>
    <xf numFmtId="318" fontId="92" fillId="0" borderId="0" applyFont="0" applyFill="0" applyBorder="0" applyAlignment="0" applyProtection="0"/>
    <xf numFmtId="318" fontId="92" fillId="0" borderId="0" applyFont="0" applyFill="0" applyBorder="0" applyAlignment="0" applyProtection="0"/>
    <xf numFmtId="318" fontId="9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87" fontId="92" fillId="0" borderId="0" applyFont="0" applyFill="0" applyBorder="0" applyAlignment="0" applyProtection="0"/>
    <xf numFmtId="287" fontId="92" fillId="0" borderId="0" applyFont="0" applyFill="0" applyBorder="0" applyAlignment="0" applyProtection="0"/>
    <xf numFmtId="287" fontId="9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8" fontId="92" fillId="0" borderId="0" applyFont="0" applyFill="0" applyBorder="0" applyAlignment="0" applyProtection="0"/>
    <xf numFmtId="318" fontId="92" fillId="0" borderId="0" applyFont="0" applyFill="0" applyBorder="0" applyAlignment="0" applyProtection="0"/>
    <xf numFmtId="318" fontId="9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87" fontId="92" fillId="0" borderId="0" applyFont="0" applyFill="0" applyBorder="0" applyAlignment="0" applyProtection="0"/>
    <xf numFmtId="287" fontId="92" fillId="0" borderId="0" applyFont="0" applyFill="0" applyBorder="0" applyAlignment="0" applyProtection="0"/>
    <xf numFmtId="287" fontId="9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9" fontId="153" fillId="0" borderId="0" applyFont="0" applyFill="0" applyBorder="0" applyAlignment="0" applyProtection="0"/>
    <xf numFmtId="319" fontId="153" fillId="0" borderId="0" applyFont="0" applyFill="0" applyBorder="0" applyAlignment="0" applyProtection="0"/>
    <xf numFmtId="319" fontId="15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20" fontId="15" fillId="0" borderId="0" applyFont="0" applyFill="0" applyBorder="0" applyAlignment="0" applyProtection="0"/>
    <xf numFmtId="320" fontId="15" fillId="0" borderId="0" applyFont="0" applyFill="0" applyBorder="0" applyAlignment="0" applyProtection="0"/>
    <xf numFmtId="320" fontId="15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218" fontId="2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314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315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5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6" fillId="0" borderId="0">
      <alignment horizontal="center" vertical="center"/>
    </xf>
    <xf numFmtId="0" fontId="156" fillId="0" borderId="0">
      <alignment horizontal="center" vertical="center"/>
    </xf>
    <xf numFmtId="0" fontId="156" fillId="0" borderId="0">
      <alignment horizontal="center"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0" applyNumberFormat="0" applyFont="0" applyFill="0" applyBorder="0" applyProtection="0">
      <alignment vertical="center"/>
    </xf>
    <xf numFmtId="0" fontId="60" fillId="0" borderId="0" applyNumberFormat="0" applyFont="0" applyFill="0" applyBorder="0" applyProtection="0">
      <alignment vertical="center"/>
    </xf>
    <xf numFmtId="0" fontId="60" fillId="0" borderId="0" applyNumberFormat="0" applyFont="0" applyFill="0" applyBorder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Border="0" applyAlignment="0">
      <alignment horizontal="centerContinuous" vertical="center"/>
    </xf>
    <xf numFmtId="0" fontId="16" fillId="0" borderId="0" applyNumberFormat="0" applyBorder="0" applyAlignment="0">
      <alignment horizontal="centerContinuous" vertical="center"/>
    </xf>
    <xf numFmtId="0" fontId="16" fillId="0" borderId="0" applyNumberFormat="0" applyBorder="0" applyAlignment="0">
      <alignment horizontal="centerContinuous" vertical="center"/>
    </xf>
    <xf numFmtId="0" fontId="111" fillId="11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1" fillId="11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1" fillId="11" borderId="1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1" fillId="11" borderId="14" applyNumberFormat="0" applyAlignment="0" applyProtection="0">
      <alignment vertical="center"/>
    </xf>
    <xf numFmtId="0" fontId="111" fillId="11" borderId="14" applyNumberFormat="0" applyAlignment="0" applyProtection="0">
      <alignment vertical="center"/>
    </xf>
    <xf numFmtId="0" fontId="111" fillId="11" borderId="14" applyNumberFormat="0" applyAlignment="0" applyProtection="0">
      <alignment vertical="center"/>
    </xf>
    <xf numFmtId="4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35" fillId="0" borderId="0"/>
    <xf numFmtId="4" fontId="13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4" fontId="44" fillId="0" borderId="0">
      <protection locked="0"/>
    </xf>
    <xf numFmtId="4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>
      <protection locked="0"/>
    </xf>
    <xf numFmtId="3" fontId="13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21" fontId="15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21" fontId="15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321" fontId="15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321" fontId="15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321" fontId="15" fillId="0" borderId="0">
      <protection locked="0"/>
    </xf>
    <xf numFmtId="322" fontId="89" fillId="0" borderId="0">
      <protection locked="0"/>
    </xf>
    <xf numFmtId="322" fontId="89" fillId="0" borderId="0">
      <protection locked="0"/>
    </xf>
    <xf numFmtId="322" fontId="89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3" fillId="0" borderId="0" applyNumberFormat="0" applyFont="0" applyFill="0" applyBorder="0" applyAlignment="0" applyProtection="0">
      <alignment vertical="center"/>
    </xf>
    <xf numFmtId="1" fontId="26" fillId="28" borderId="0" applyNumberFormat="0" applyFont="0" applyFill="0" applyBorder="0" applyAlignment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" fontId="157" fillId="28" borderId="0" applyNumberFormat="0" applyBorder="0" applyAlignment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23" fontId="50" fillId="0" borderId="0" applyFill="0" applyBorder="0">
      <alignment horizontal="centerContinuous"/>
    </xf>
    <xf numFmtId="323" fontId="50" fillId="0" borderId="0" applyFill="0" applyBorder="0">
      <alignment horizontal="centerContinuous"/>
    </xf>
    <xf numFmtId="323" fontId="50" fillId="0" borderId="0" applyFill="0" applyBorder="0">
      <alignment horizontal="centerContinuous"/>
    </xf>
    <xf numFmtId="0" fontId="158" fillId="0" borderId="3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8" fillId="0" borderId="3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8" fillId="0" borderId="3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8" fillId="0" borderId="36" applyNumberFormat="0" applyFill="0" applyAlignment="0" applyProtection="0">
      <alignment vertical="center"/>
    </xf>
    <xf numFmtId="0" fontId="158" fillId="0" borderId="36" applyNumberFormat="0" applyFill="0" applyAlignment="0" applyProtection="0">
      <alignment vertical="center"/>
    </xf>
    <xf numFmtId="0" fontId="158" fillId="0" borderId="3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9" fillId="0" borderId="0">
      <alignment horizontal="centerContinuous" vertical="center"/>
    </xf>
    <xf numFmtId="0" fontId="159" fillId="0" borderId="0">
      <alignment horizontal="centerContinuous" vertical="center"/>
    </xf>
    <xf numFmtId="0" fontId="159" fillId="0" borderId="0">
      <alignment horizontal="centerContinuous"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3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1" fillId="0" borderId="3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2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2" fillId="0" borderId="0">
      <alignment vertical="center"/>
    </xf>
    <xf numFmtId="0" fontId="161" fillId="0" borderId="37" applyNumberFormat="0" applyFill="0" applyAlignment="0" applyProtection="0">
      <alignment vertical="center"/>
    </xf>
    <xf numFmtId="0" fontId="161" fillId="0" borderId="37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3" fillId="0" borderId="0"/>
    <xf numFmtId="0" fontId="13" fillId="0" borderId="0" applyNumberFormat="0" applyFont="0" applyFill="0" applyBorder="0" applyAlignment="0" applyProtection="0">
      <alignment vertical="center"/>
    </xf>
    <xf numFmtId="0" fontId="163" fillId="0" borderId="0"/>
    <xf numFmtId="0" fontId="16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1">
      <alignment horizontal="distributed"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1">
      <alignment horizontal="distributed" vertical="center"/>
    </xf>
    <xf numFmtId="0" fontId="15" fillId="0" borderId="1">
      <alignment horizontal="distributed" vertical="center" justifyLastLine="1"/>
    </xf>
    <xf numFmtId="0" fontId="15" fillId="0" borderId="1">
      <alignment horizontal="distributed" vertical="center" justifyLastLine="1"/>
    </xf>
    <xf numFmtId="0" fontId="15" fillId="0" borderId="1">
      <alignment horizontal="distributed" vertical="center" justifyLastLine="1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8">
      <alignment horizontal="distributed" vertical="top"/>
    </xf>
    <xf numFmtId="0" fontId="13" fillId="0" borderId="0" applyNumberFormat="0" applyFont="0" applyFill="0" applyBorder="0" applyAlignment="0" applyProtection="0">
      <alignment vertical="center"/>
    </xf>
    <xf numFmtId="0" fontId="15" fillId="0" borderId="8">
      <alignment horizontal="distributed" vertical="top"/>
    </xf>
    <xf numFmtId="0" fontId="15" fillId="0" borderId="8">
      <alignment horizontal="distributed" vertical="top" justifyLastLine="1"/>
    </xf>
    <xf numFmtId="0" fontId="15" fillId="0" borderId="8">
      <alignment horizontal="distributed" vertical="top" justifyLastLine="1"/>
    </xf>
    <xf numFmtId="0" fontId="15" fillId="0" borderId="8">
      <alignment horizontal="distributed" vertical="top" justifyLastLine="1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5">
      <alignment horizontal="distributed"/>
    </xf>
    <xf numFmtId="0" fontId="13" fillId="0" borderId="0" applyNumberFormat="0" applyFont="0" applyFill="0" applyBorder="0" applyAlignment="0" applyProtection="0">
      <alignment vertical="center"/>
    </xf>
    <xf numFmtId="0" fontId="15" fillId="0" borderId="5">
      <alignment horizontal="distributed"/>
    </xf>
    <xf numFmtId="0" fontId="15" fillId="0" borderId="5">
      <alignment horizontal="distributed" justifyLastLine="1"/>
    </xf>
    <xf numFmtId="0" fontId="15" fillId="0" borderId="5">
      <alignment horizontal="distributed" justifyLastLine="1"/>
    </xf>
    <xf numFmtId="0" fontId="15" fillId="0" borderId="5">
      <alignment horizontal="distributed" justifyLastLine="1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24" fontId="16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24" fontId="164" fillId="0" borderId="0">
      <alignment vertical="center"/>
    </xf>
    <xf numFmtId="184" fontId="164" fillId="0" borderId="0">
      <alignment vertical="center"/>
    </xf>
    <xf numFmtId="184" fontId="164" fillId="0" borderId="0">
      <alignment vertical="center"/>
    </xf>
    <xf numFmtId="184" fontId="164" fillId="0" borderId="0">
      <alignment vertical="center"/>
    </xf>
    <xf numFmtId="0" fontId="10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01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25" fontId="152" fillId="0" borderId="0" applyFill="0" applyBorder="0">
      <alignment horizontal="centerContinuous"/>
    </xf>
    <xf numFmtId="325" fontId="152" fillId="0" borderId="0" applyFill="0" applyBorder="0">
      <alignment horizontal="centerContinuous"/>
    </xf>
    <xf numFmtId="325" fontId="152" fillId="0" borderId="0" applyFill="0" applyBorder="0">
      <alignment horizontal="centerContinuous"/>
    </xf>
    <xf numFmtId="0" fontId="15" fillId="0" borderId="0"/>
    <xf numFmtId="0" fontId="13" fillId="0" borderId="0" applyNumberFormat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3" fillId="0" borderId="0" applyNumberFormat="0" applyFont="0" applyFill="0" applyBorder="0" applyAlignment="0" applyProtection="0">
      <alignment vertical="center"/>
    </xf>
    <xf numFmtId="1" fontId="165" fillId="28" borderId="0" applyNumberFormat="0" applyFont="0" applyFill="0" applyBorder="0" applyAlignment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8" fillId="25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8" fillId="25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8" fillId="25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8" fillId="25" borderId="27" applyNumberFormat="0" applyAlignment="0" applyProtection="0">
      <alignment vertical="center"/>
    </xf>
    <xf numFmtId="0" fontId="118" fillId="25" borderId="27" applyNumberFormat="0" applyAlignment="0" applyProtection="0">
      <alignment vertical="center"/>
    </xf>
    <xf numFmtId="0" fontId="118" fillId="25" borderId="2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7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37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37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37" fontId="44" fillId="0" borderId="0">
      <protection locked="0"/>
    </xf>
    <xf numFmtId="0" fontId="15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7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26" fontId="92" fillId="0" borderId="0" applyFont="0" applyFill="0" applyBorder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26" fontId="92" fillId="0" borderId="0" applyFont="0" applyFill="0" applyBorder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26" fontId="92" fillId="0" borderId="0" applyFont="0" applyFill="0" applyBorder="0" applyProtection="0">
      <alignment vertical="center"/>
    </xf>
    <xf numFmtId="281" fontId="15" fillId="0" borderId="0" applyFont="0" applyFill="0" applyBorder="0" applyProtection="0">
      <alignment vertical="center"/>
    </xf>
    <xf numFmtId="281" fontId="15" fillId="0" borderId="0" applyFont="0" applyFill="0" applyBorder="0" applyProtection="0">
      <alignment vertical="center"/>
    </xf>
    <xf numFmtId="281" fontId="15" fillId="0" borderId="0" applyFont="0" applyFill="0" applyBorder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8" fontId="92" fillId="0" borderId="0" applyFont="0" applyFill="0" applyBorder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27" fontId="29" fillId="0" borderId="1">
      <alignment vertical="center"/>
    </xf>
    <xf numFmtId="38" fontId="92" fillId="0" borderId="0" applyFont="0" applyFill="0" applyBorder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27" fontId="29" fillId="0" borderId="1">
      <alignment vertical="center"/>
    </xf>
    <xf numFmtId="38" fontId="92" fillId="0" borderId="0" applyFont="0" applyFill="0" applyBorder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27" fontId="29" fillId="0" borderId="1">
      <alignment vertical="center"/>
    </xf>
    <xf numFmtId="328" fontId="29" fillId="0" borderId="1">
      <alignment vertical="center"/>
    </xf>
    <xf numFmtId="328" fontId="29" fillId="0" borderId="1">
      <alignment vertical="center"/>
    </xf>
    <xf numFmtId="328" fontId="29" fillId="0" borderId="1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252" fontId="15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184" fontId="15" fillId="0" borderId="0" applyNumberFormat="0" applyFont="0" applyFill="0" applyBorder="0" applyProtection="0">
      <alignment vertical="center"/>
    </xf>
    <xf numFmtId="184" fontId="15" fillId="0" borderId="0" applyNumberFormat="0" applyFont="0" applyFill="0" applyBorder="0" applyProtection="0">
      <alignment vertical="center"/>
    </xf>
    <xf numFmtId="184" fontId="15" fillId="0" borderId="0" applyNumberFormat="0" applyFont="0" applyFill="0" applyBorder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4" fontId="38" fillId="0" borderId="38">
      <alignment vertical="center"/>
    </xf>
    <xf numFmtId="184" fontId="38" fillId="0" borderId="38">
      <alignment vertical="center"/>
    </xf>
    <xf numFmtId="184" fontId="38" fillId="0" borderId="38">
      <alignment vertical="center"/>
    </xf>
    <xf numFmtId="0" fontId="13" fillId="0" borderId="0" applyNumberFormat="0" applyFont="0" applyFill="0" applyBorder="0" applyAlignment="0" applyProtection="0">
      <alignment vertical="center"/>
    </xf>
    <xf numFmtId="329" fontId="22" fillId="0" borderId="1"/>
    <xf numFmtId="329" fontId="22" fillId="0" borderId="1"/>
    <xf numFmtId="329" fontId="22" fillId="0" borderId="1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30" fontId="15" fillId="28" borderId="0" applyFill="0" applyBorder="0" applyProtection="0">
      <alignment horizontal="right"/>
    </xf>
    <xf numFmtId="0" fontId="13" fillId="0" borderId="0" applyNumberFormat="0" applyFont="0" applyFill="0" applyBorder="0" applyAlignment="0" applyProtection="0">
      <alignment vertical="center"/>
    </xf>
    <xf numFmtId="330" fontId="15" fillId="28" borderId="0" applyFill="0" applyBorder="0" applyProtection="0">
      <alignment horizontal="right"/>
    </xf>
    <xf numFmtId="0" fontId="13" fillId="0" borderId="0" applyNumberFormat="0" applyFont="0" applyFill="0" applyBorder="0" applyAlignment="0" applyProtection="0">
      <alignment vertical="center"/>
    </xf>
    <xf numFmtId="331" fontId="146" fillId="28" borderId="0" applyFill="0" applyBorder="0" applyProtection="0">
      <alignment horizontal="right"/>
    </xf>
    <xf numFmtId="0" fontId="13" fillId="0" borderId="0" applyNumberFormat="0" applyFont="0" applyFill="0" applyBorder="0" applyAlignment="0" applyProtection="0">
      <alignment vertical="center"/>
    </xf>
    <xf numFmtId="331" fontId="146" fillId="28" borderId="0" applyFill="0" applyBorder="0" applyProtection="0">
      <alignment horizontal="right"/>
    </xf>
    <xf numFmtId="0" fontId="13" fillId="0" borderId="0" applyNumberFormat="0" applyFont="0" applyFill="0" applyBorder="0" applyAlignment="0" applyProtection="0">
      <alignment vertical="center"/>
    </xf>
    <xf numFmtId="331" fontId="146" fillId="28" borderId="0" applyFill="0" applyBorder="0" applyProtection="0">
      <alignment horizontal="right"/>
    </xf>
    <xf numFmtId="199" fontId="13" fillId="28" borderId="0" applyFill="0" applyBorder="0" applyProtection="0">
      <alignment horizontal="right"/>
    </xf>
    <xf numFmtId="199" fontId="13" fillId="28" borderId="0" applyFill="0" applyBorder="0" applyProtection="0">
      <alignment horizontal="right"/>
    </xf>
    <xf numFmtId="199" fontId="13" fillId="28" borderId="0" applyFill="0" applyBorder="0" applyProtection="0">
      <alignment horizontal="right"/>
    </xf>
    <xf numFmtId="0" fontId="13" fillId="0" borderId="0" applyNumberFormat="0" applyFont="0" applyFill="0" applyBorder="0" applyAlignment="0" applyProtection="0">
      <alignment vertical="center"/>
    </xf>
    <xf numFmtId="184" fontId="166" fillId="0" borderId="0"/>
    <xf numFmtId="184" fontId="166" fillId="0" borderId="0"/>
    <xf numFmtId="184" fontId="166" fillId="0" borderId="0"/>
    <xf numFmtId="0" fontId="13" fillId="0" borderId="0" applyNumberFormat="0" applyFont="0" applyFill="0" applyBorder="0" applyAlignment="0" applyProtection="0">
      <alignment vertical="center"/>
    </xf>
    <xf numFmtId="38" fontId="92" fillId="0" borderId="0" applyFont="0" applyFill="0" applyBorder="0" applyAlignment="0" applyProtection="0">
      <alignment vertical="center"/>
    </xf>
    <xf numFmtId="38" fontId="92" fillId="0" borderId="0" applyFont="0" applyFill="0" applyBorder="0" applyAlignment="0" applyProtection="0">
      <alignment vertical="center"/>
    </xf>
    <xf numFmtId="38" fontId="92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32" fontId="92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32" fontId="92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32" fontId="92" fillId="0" borderId="0" applyFont="0" applyFill="0" applyBorder="0" applyAlignment="0" applyProtection="0">
      <alignment vertical="center"/>
    </xf>
    <xf numFmtId="333" fontId="92" fillId="0" borderId="0" applyFont="0" applyFill="0" applyBorder="0" applyAlignment="0" applyProtection="0">
      <alignment vertical="center"/>
    </xf>
    <xf numFmtId="333" fontId="92" fillId="0" borderId="0" applyFont="0" applyFill="0" applyBorder="0" applyAlignment="0" applyProtection="0">
      <alignment vertical="center"/>
    </xf>
    <xf numFmtId="333" fontId="92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34" fontId="92" fillId="0" borderId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34" fontId="92" fillId="0" borderId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34" fontId="92" fillId="0" borderId="0" applyFill="0" applyBorder="0" applyAlignment="0" applyProtection="0">
      <alignment vertical="center"/>
    </xf>
    <xf numFmtId="335" fontId="92" fillId="0" borderId="0" applyFill="0" applyBorder="0" applyAlignment="0" applyProtection="0">
      <alignment vertical="center"/>
    </xf>
    <xf numFmtId="335" fontId="92" fillId="0" borderId="0" applyFill="0" applyBorder="0" applyAlignment="0" applyProtection="0">
      <alignment vertical="center"/>
    </xf>
    <xf numFmtId="335" fontId="92" fillId="0" borderId="0" applyFill="0" applyBorder="0" applyAlignment="0" applyProtection="0">
      <alignment vertical="center"/>
    </xf>
    <xf numFmtId="0" fontId="29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0" borderId="0"/>
    <xf numFmtId="0" fontId="13" fillId="0" borderId="0" applyNumberFormat="0" applyFont="0" applyFill="0" applyBorder="0" applyAlignment="0" applyProtection="0">
      <alignment vertical="center"/>
    </xf>
    <xf numFmtId="0" fontId="29" fillId="0" borderId="0"/>
    <xf numFmtId="184" fontId="26" fillId="0" borderId="2" applyFont="0" applyFill="0" applyBorder="0" applyAlignment="0" applyProtection="0">
      <alignment vertical="center"/>
    </xf>
    <xf numFmtId="184" fontId="26" fillId="0" borderId="2" applyFont="0" applyFill="0" applyBorder="0" applyAlignment="0" applyProtection="0">
      <alignment vertical="center"/>
    </xf>
    <xf numFmtId="184" fontId="26" fillId="0" borderId="2" applyFont="0" applyFill="0" applyBorder="0" applyAlignment="0" applyProtection="0">
      <alignment vertical="center"/>
    </xf>
    <xf numFmtId="0" fontId="15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2" fontId="167" fillId="0" borderId="23" applyNumberFormat="0" applyFont="0" applyFill="0" applyAlignment="0" applyProtection="0">
      <alignment vertical="center"/>
    </xf>
    <xf numFmtId="2" fontId="167" fillId="0" borderId="23" applyNumberFormat="0" applyFont="0" applyFill="0" applyAlignment="0" applyProtection="0">
      <alignment vertical="center"/>
    </xf>
    <xf numFmtId="2" fontId="167" fillId="0" borderId="23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7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37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37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37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37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182" fontId="54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>
      <protection locked="0"/>
    </xf>
    <xf numFmtId="10" fontId="13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36" fontId="15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36" fontId="15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337" fontId="15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337" fontId="15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337" fontId="15" fillId="0" borderId="0">
      <protection locked="0"/>
    </xf>
    <xf numFmtId="220" fontId="89" fillId="0" borderId="0">
      <protection locked="0"/>
    </xf>
    <xf numFmtId="220" fontId="89" fillId="0" borderId="0">
      <protection locked="0"/>
    </xf>
    <xf numFmtId="220" fontId="89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37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54" fillId="0" borderId="23">
      <alignment horizontal="center" vertical="center"/>
    </xf>
    <xf numFmtId="0" fontId="154" fillId="0" borderId="23">
      <alignment horizontal="center" vertical="center"/>
    </xf>
    <xf numFmtId="0" fontId="154" fillId="0" borderId="23">
      <alignment horizontal="center" vertical="center"/>
    </xf>
    <xf numFmtId="0" fontId="13" fillId="0" borderId="0" applyNumberFormat="0" applyFont="0" applyFill="0" applyBorder="0" applyAlignment="0" applyProtection="0">
      <alignment vertical="center"/>
    </xf>
    <xf numFmtId="0" fontId="154" fillId="0" borderId="23">
      <alignment horizontal="left" vertical="center"/>
    </xf>
    <xf numFmtId="0" fontId="154" fillId="0" borderId="23">
      <alignment horizontal="left" vertical="center"/>
    </xf>
    <xf numFmtId="0" fontId="154" fillId="0" borderId="23">
      <alignment horizontal="left" vertical="center"/>
    </xf>
    <xf numFmtId="0" fontId="13" fillId="0" borderId="0" applyNumberFormat="0" applyFont="0" applyFill="0" applyBorder="0" applyAlignment="0" applyProtection="0">
      <alignment vertical="center"/>
    </xf>
    <xf numFmtId="0" fontId="154" fillId="0" borderId="23">
      <alignment vertical="center" textRotation="255"/>
    </xf>
    <xf numFmtId="0" fontId="154" fillId="0" borderId="23">
      <alignment vertical="center" textRotation="255"/>
    </xf>
    <xf numFmtId="0" fontId="154" fillId="0" borderId="23">
      <alignment vertical="center" textRotation="255"/>
    </xf>
    <xf numFmtId="0" fontId="13" fillId="0" borderId="0" applyNumberFormat="0" applyFont="0" applyFill="0" applyBorder="0" applyAlignment="0" applyProtection="0">
      <alignment vertical="center"/>
    </xf>
    <xf numFmtId="37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37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37" fontId="44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338" fontId="13" fillId="0" borderId="0" applyFill="0" applyBorder="0" applyProtection="0">
      <alignment vertical="center"/>
    </xf>
    <xf numFmtId="338" fontId="13" fillId="0" borderId="0" applyFill="0" applyBorder="0" applyProtection="0">
      <alignment vertical="center"/>
    </xf>
    <xf numFmtId="338" fontId="13" fillId="0" borderId="0" applyFill="0" applyBorder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39" fontId="13" fillId="0" borderId="0" applyFill="0" applyBorder="0" applyProtection="0">
      <alignment vertical="center"/>
      <protection locked="0"/>
    </xf>
    <xf numFmtId="339" fontId="13" fillId="0" borderId="0" applyFill="0" applyBorder="0" applyProtection="0">
      <alignment vertical="center"/>
      <protection locked="0"/>
    </xf>
    <xf numFmtId="339" fontId="13" fillId="0" borderId="0" applyFill="0" applyBorder="0" applyProtection="0">
      <alignment vertical="center"/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5">
      <alignment horizontal="distributed"/>
    </xf>
    <xf numFmtId="0" fontId="13" fillId="0" borderId="0" applyNumberFormat="0" applyFont="0" applyFill="0" applyBorder="0" applyAlignment="0" applyProtection="0">
      <alignment vertical="center"/>
    </xf>
    <xf numFmtId="0" fontId="26" fillId="0" borderId="5">
      <alignment horizontal="distributed"/>
    </xf>
    <xf numFmtId="0" fontId="26" fillId="0" borderId="5">
      <alignment horizontal="distributed" justifyLastLine="1"/>
    </xf>
    <xf numFmtId="0" fontId="26" fillId="0" borderId="5">
      <alignment horizontal="distributed" justifyLastLine="1"/>
    </xf>
    <xf numFmtId="0" fontId="26" fillId="0" borderId="5">
      <alignment horizontal="distributed" justifyLastLine="1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39">
      <alignment horizontal="distributed"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39">
      <alignment horizontal="distributed" vertical="center"/>
    </xf>
    <xf numFmtId="0" fontId="26" fillId="0" borderId="39">
      <alignment horizontal="distributed" vertical="center" justifyLastLine="1"/>
    </xf>
    <xf numFmtId="0" fontId="26" fillId="0" borderId="39">
      <alignment horizontal="distributed" vertical="center" justifyLastLine="1"/>
    </xf>
    <xf numFmtId="0" fontId="26" fillId="0" borderId="39">
      <alignment horizontal="distributed" vertical="center" justifyLastLine="1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40">
      <alignment horizontal="distributed" vertical="top"/>
    </xf>
    <xf numFmtId="0" fontId="13" fillId="0" borderId="0" applyNumberFormat="0" applyFont="0" applyFill="0" applyBorder="0" applyAlignment="0" applyProtection="0">
      <alignment vertical="center"/>
    </xf>
    <xf numFmtId="0" fontId="26" fillId="0" borderId="40">
      <alignment horizontal="distributed" vertical="top"/>
    </xf>
    <xf numFmtId="0" fontId="26" fillId="0" borderId="40">
      <alignment horizontal="distributed" vertical="top" justifyLastLine="1"/>
    </xf>
    <xf numFmtId="0" fontId="26" fillId="0" borderId="40">
      <alignment horizontal="distributed" vertical="top" justifyLastLine="1"/>
    </xf>
    <xf numFmtId="0" fontId="26" fillId="0" borderId="40">
      <alignment horizontal="distributed" vertical="top" justifyLastLine="1"/>
    </xf>
    <xf numFmtId="0" fontId="13" fillId="0" borderId="0" applyNumberFormat="0" applyFont="0" applyFill="0" applyBorder="0" applyAlignment="0" applyProtection="0">
      <alignment vertical="center"/>
    </xf>
    <xf numFmtId="0" fontId="168" fillId="35" borderId="41" applyNumberFormat="0" applyProtection="0">
      <alignment horizontal="right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170" fillId="0" borderId="0">
      <alignment vertical="center"/>
    </xf>
    <xf numFmtId="0" fontId="170" fillId="0" borderId="0">
      <alignment vertical="center"/>
    </xf>
    <xf numFmtId="0" fontId="17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3" fillId="0" borderId="0"/>
    <xf numFmtId="0" fontId="54" fillId="0" borderId="0">
      <alignment vertical="center"/>
    </xf>
    <xf numFmtId="0" fontId="54" fillId="0" borderId="0">
      <alignment vertical="center"/>
    </xf>
    <xf numFmtId="0" fontId="13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7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15" fillId="0" borderId="0"/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23">
      <alignment vertical="center" wrapText="1"/>
    </xf>
    <xf numFmtId="0" fontId="15" fillId="0" borderId="23">
      <alignment vertical="center" wrapText="1"/>
    </xf>
    <xf numFmtId="0" fontId="15" fillId="0" borderId="23">
      <alignment vertical="center" wrapText="1"/>
    </xf>
    <xf numFmtId="0" fontId="13" fillId="0" borderId="0" applyNumberFormat="0" applyFont="0" applyFill="0" applyBorder="0" applyAlignment="0" applyProtection="0">
      <alignment vertical="center"/>
    </xf>
    <xf numFmtId="0" fontId="13" fillId="0" borderId="1" applyNumberFormat="0" applyFill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14" fontId="171" fillId="0" borderId="0" applyFont="0" applyFill="0" applyBorder="0" applyAlignment="0" applyProtection="0"/>
    <xf numFmtId="14" fontId="171" fillId="0" borderId="0" applyFont="0" applyFill="0" applyBorder="0" applyAlignment="0" applyProtection="0"/>
    <xf numFmtId="14" fontId="171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40" fontId="15" fillId="0" borderId="0" applyFont="0" applyFill="0" applyBorder="0" applyAlignment="0" applyProtection="0"/>
    <xf numFmtId="340" fontId="15" fillId="0" borderId="0" applyFont="0" applyFill="0" applyBorder="0" applyAlignment="0" applyProtection="0"/>
    <xf numFmtId="340" fontId="15" fillId="0" borderId="0" applyFont="0" applyFill="0" applyBorder="0" applyAlignment="0" applyProtection="0"/>
    <xf numFmtId="0" fontId="44" fillId="0" borderId="16">
      <protection locked="0"/>
    </xf>
    <xf numFmtId="0" fontId="132" fillId="0" borderId="16" applyNumberFormat="0" applyFont="0" applyFill="0" applyAlignment="0" applyProtection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16">
      <protection locked="0"/>
    </xf>
    <xf numFmtId="0" fontId="44" fillId="0" borderId="16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" fontId="24" fillId="0" borderId="42">
      <alignment vertical="center"/>
    </xf>
    <xf numFmtId="3" fontId="24" fillId="0" borderId="42">
      <alignment vertical="center"/>
    </xf>
    <xf numFmtId="3" fontId="24" fillId="0" borderId="42">
      <alignment vertical="center"/>
    </xf>
    <xf numFmtId="0" fontId="15" fillId="0" borderId="0">
      <protection locked="0"/>
    </xf>
    <xf numFmtId="341" fontId="13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42" fontId="15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42" fontId="15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343" fontId="15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343" fontId="15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343" fontId="15" fillId="0" borderId="0">
      <protection locked="0"/>
    </xf>
    <xf numFmtId="184" fontId="89" fillId="0" borderId="0">
      <protection locked="0"/>
    </xf>
    <xf numFmtId="184" fontId="89" fillId="0" borderId="0">
      <protection locked="0"/>
    </xf>
    <xf numFmtId="184" fontId="89" fillId="0" borderId="0">
      <protection locked="0"/>
    </xf>
    <xf numFmtId="0" fontId="15" fillId="0" borderId="0">
      <protection locked="0"/>
    </xf>
    <xf numFmtId="344" fontId="132" fillId="0" borderId="0" applyFont="0" applyFill="0" applyBorder="0" applyAlignment="0" applyProtection="0"/>
    <xf numFmtId="0" fontId="13" fillId="0" borderId="0" applyNumberFormat="0" applyFont="0" applyFill="0" applyBorder="0" applyAlignment="0" applyProtection="0">
      <alignment vertical="center"/>
    </xf>
    <xf numFmtId="345" fontId="15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345" fontId="15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345" fontId="15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345" fontId="15" fillId="0" borderId="0">
      <protection locked="0"/>
    </xf>
    <xf numFmtId="0" fontId="13" fillId="0" borderId="0" applyNumberFormat="0" applyFont="0" applyFill="0" applyBorder="0" applyAlignment="0" applyProtection="0">
      <alignment vertical="center"/>
    </xf>
    <xf numFmtId="345" fontId="15" fillId="0" borderId="0">
      <protection locked="0"/>
    </xf>
    <xf numFmtId="346" fontId="89" fillId="0" borderId="0">
      <protection locked="0"/>
    </xf>
    <xf numFmtId="346" fontId="89" fillId="0" borderId="0">
      <protection locked="0"/>
    </xf>
    <xf numFmtId="346" fontId="89" fillId="0" borderId="0">
      <protection locked="0"/>
    </xf>
    <xf numFmtId="181" fontId="12" fillId="0" borderId="0" applyFont="0" applyFill="0" applyBorder="0" applyAlignment="0" applyProtection="0">
      <alignment vertical="center"/>
    </xf>
    <xf numFmtId="0" fontId="15" fillId="0" borderId="0"/>
    <xf numFmtId="0" fontId="172" fillId="0" borderId="0">
      <alignment vertical="center"/>
    </xf>
    <xf numFmtId="0" fontId="15" fillId="0" borderId="0"/>
    <xf numFmtId="0" fontId="2" fillId="0" borderId="0">
      <alignment vertical="center"/>
    </xf>
    <xf numFmtId="18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18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2" fillId="0" borderId="0" applyFont="0" applyFill="0" applyBorder="0" applyAlignment="0" applyProtection="0">
      <alignment vertical="center"/>
    </xf>
  </cellStyleXfs>
  <cellXfs count="694">
    <xf numFmtId="0" fontId="0" fillId="0" borderId="0" xfId="0">
      <alignment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quotePrefix="1" applyFill="1" applyBorder="1" applyAlignment="1">
      <alignment vertical="center" wrapText="1"/>
    </xf>
    <xf numFmtId="0" fontId="0" fillId="2" borderId="0" xfId="0" quotePrefix="1" applyFill="1">
      <alignment vertical="center"/>
    </xf>
    <xf numFmtId="0" fontId="0" fillId="2" borderId="0" xfId="0" applyFill="1">
      <alignment vertical="center"/>
    </xf>
    <xf numFmtId="0" fontId="0" fillId="0" borderId="0" xfId="0" quotePrefix="1">
      <alignment vertical="center"/>
    </xf>
    <xf numFmtId="177" fontId="0" fillId="2" borderId="1" xfId="0" applyNumberFormat="1" applyFill="1" applyBorder="1" applyAlignment="1">
      <alignment vertical="center" wrapText="1"/>
    </xf>
    <xf numFmtId="0" fontId="0" fillId="2" borderId="1" xfId="0" quotePrefix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vertical="center" wrapText="1"/>
    </xf>
    <xf numFmtId="0" fontId="24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176" fontId="0" fillId="3" borderId="1" xfId="0" applyNumberFormat="1" applyFill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2" xfId="0" applyBorder="1" applyAlignment="1">
      <alignment horizontal="right" vertical="center" wrapText="1"/>
    </xf>
    <xf numFmtId="9" fontId="0" fillId="0" borderId="4" xfId="0" quotePrefix="1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74" fillId="0" borderId="2" xfId="0" quotePrefix="1" applyFont="1" applyBorder="1" applyAlignment="1">
      <alignment horizontal="right" vertical="center" wrapText="1"/>
    </xf>
    <xf numFmtId="0" fontId="175" fillId="0" borderId="2" xfId="0" quotePrefix="1" applyFont="1" applyBorder="1" applyAlignment="1">
      <alignment horizontal="right" vertical="center" wrapText="1"/>
    </xf>
    <xf numFmtId="0" fontId="175" fillId="0" borderId="2" xfId="0" applyFont="1" applyBorder="1" applyAlignment="1">
      <alignment horizontal="right" vertical="center" wrapText="1"/>
    </xf>
    <xf numFmtId="0" fontId="0" fillId="0" borderId="4" xfId="0" quotePrefix="1" applyBorder="1" applyAlignment="1">
      <alignment horizontal="left" vertical="center" wrapText="1"/>
    </xf>
    <xf numFmtId="10" fontId="0" fillId="0" borderId="4" xfId="0" quotePrefix="1" applyNumberFormat="1" applyBorder="1" applyAlignment="1">
      <alignment horizontal="left" vertical="center" wrapText="1"/>
    </xf>
    <xf numFmtId="187" fontId="0" fillId="0" borderId="4" xfId="0" quotePrefix="1" applyNumberFormat="1" applyBorder="1" applyAlignment="1">
      <alignment horizontal="left" vertical="center" wrapText="1"/>
    </xf>
    <xf numFmtId="0" fontId="8" fillId="0" borderId="1" xfId="0" quotePrefix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9" fontId="0" fillId="0" borderId="0" xfId="0" applyNumberFormat="1">
      <alignment vertical="center"/>
    </xf>
    <xf numFmtId="10" fontId="0" fillId="0" borderId="0" xfId="0" applyNumberFormat="1" applyAlignment="1">
      <alignment horizontal="left" vertical="center"/>
    </xf>
    <xf numFmtId="232" fontId="0" fillId="0" borderId="0" xfId="0" applyNumberFormat="1">
      <alignment vertical="center"/>
    </xf>
    <xf numFmtId="0" fontId="0" fillId="0" borderId="29" xfId="0" quotePrefix="1" applyBorder="1" applyAlignment="1">
      <alignment vertical="center" wrapText="1"/>
    </xf>
    <xf numFmtId="176" fontId="6" fillId="0" borderId="53" xfId="0" applyNumberFormat="1" applyFont="1" applyBorder="1" applyAlignment="1">
      <alignment vertical="center" wrapText="1"/>
    </xf>
    <xf numFmtId="0" fontId="0" fillId="0" borderId="54" xfId="0" quotePrefix="1" applyBorder="1" applyAlignment="1">
      <alignment horizontal="right" vertical="center" wrapText="1"/>
    </xf>
    <xf numFmtId="0" fontId="0" fillId="0" borderId="52" xfId="0" quotePrefix="1" applyBorder="1" applyAlignment="1">
      <alignment horizontal="left" vertical="center" wrapText="1"/>
    </xf>
    <xf numFmtId="0" fontId="0" fillId="0" borderId="0" xfId="0" quotePrefix="1" applyAlignment="1">
      <alignment vertical="center" wrapText="1"/>
    </xf>
    <xf numFmtId="176" fontId="6" fillId="0" borderId="0" xfId="0" applyNumberFormat="1" applyFont="1" applyAlignment="1">
      <alignment vertical="center" wrapText="1"/>
    </xf>
    <xf numFmtId="0" fontId="0" fillId="0" borderId="0" xfId="0" quotePrefix="1" applyAlignment="1">
      <alignment horizontal="right" vertical="center" wrapText="1"/>
    </xf>
    <xf numFmtId="0" fontId="0" fillId="0" borderId="0" xfId="0" quotePrefix="1" applyAlignment="1">
      <alignment horizontal="left" vertical="center" wrapText="1"/>
    </xf>
    <xf numFmtId="213" fontId="0" fillId="0" borderId="0" xfId="0" applyNumberFormat="1">
      <alignment vertical="center"/>
    </xf>
    <xf numFmtId="0" fontId="174" fillId="2" borderId="1" xfId="0" quotePrefix="1" applyFont="1" applyFill="1" applyBorder="1" applyAlignment="1">
      <alignment horizontal="center" vertical="center" wrapText="1"/>
    </xf>
    <xf numFmtId="0" fontId="170" fillId="36" borderId="56" xfId="0" applyFont="1" applyFill="1" applyBorder="1" applyAlignment="1">
      <alignment horizontal="center" vertical="center" wrapText="1"/>
    </xf>
    <xf numFmtId="0" fontId="170" fillId="37" borderId="57" xfId="0" applyFont="1" applyFill="1" applyBorder="1" applyAlignment="1">
      <alignment horizontal="center" vertical="center" wrapText="1"/>
    </xf>
    <xf numFmtId="3" fontId="170" fillId="0" borderId="58" xfId="0" applyNumberFormat="1" applyFont="1" applyBorder="1" applyAlignment="1">
      <alignment horizontal="right" vertical="center" wrapText="1"/>
    </xf>
    <xf numFmtId="0" fontId="177" fillId="0" borderId="0" xfId="0" applyFont="1">
      <alignment vertical="center"/>
    </xf>
    <xf numFmtId="0" fontId="178" fillId="0" borderId="59" xfId="0" applyFont="1" applyBorder="1">
      <alignment vertical="center"/>
    </xf>
    <xf numFmtId="0" fontId="185" fillId="0" borderId="0" xfId="0" applyFont="1">
      <alignment vertical="center"/>
    </xf>
    <xf numFmtId="0" fontId="178" fillId="0" borderId="0" xfId="0" applyFont="1">
      <alignment vertical="center"/>
    </xf>
    <xf numFmtId="0" fontId="186" fillId="38" borderId="61" xfId="0" applyFont="1" applyFill="1" applyBorder="1">
      <alignment vertical="center"/>
    </xf>
    <xf numFmtId="0" fontId="186" fillId="38" borderId="62" xfId="0" applyFont="1" applyFill="1" applyBorder="1">
      <alignment vertical="center"/>
    </xf>
    <xf numFmtId="0" fontId="186" fillId="38" borderId="63" xfId="0" applyFont="1" applyFill="1" applyBorder="1">
      <alignment vertical="center"/>
    </xf>
    <xf numFmtId="0" fontId="186" fillId="38" borderId="64" xfId="0" applyFont="1" applyFill="1" applyBorder="1">
      <alignment vertical="center"/>
    </xf>
    <xf numFmtId="0" fontId="186" fillId="38" borderId="68" xfId="0" applyFont="1" applyFill="1" applyBorder="1">
      <alignment vertical="center"/>
    </xf>
    <xf numFmtId="0" fontId="186" fillId="38" borderId="0" xfId="0" applyFont="1" applyFill="1">
      <alignment vertical="center"/>
    </xf>
    <xf numFmtId="0" fontId="186" fillId="38" borderId="69" xfId="0" applyFont="1" applyFill="1" applyBorder="1">
      <alignment vertical="center"/>
    </xf>
    <xf numFmtId="0" fontId="186" fillId="38" borderId="70" xfId="0" applyFont="1" applyFill="1" applyBorder="1">
      <alignment vertical="center"/>
    </xf>
    <xf numFmtId="0" fontId="17" fillId="38" borderId="68" xfId="0" applyFont="1" applyFill="1" applyBorder="1">
      <alignment vertical="center"/>
    </xf>
    <xf numFmtId="0" fontId="17" fillId="38" borderId="0" xfId="0" applyFont="1" applyFill="1">
      <alignment vertical="center"/>
    </xf>
    <xf numFmtId="0" fontId="17" fillId="38" borderId="69" xfId="0" applyFont="1" applyFill="1" applyBorder="1">
      <alignment vertical="center"/>
    </xf>
    <xf numFmtId="0" fontId="17" fillId="38" borderId="70" xfId="0" applyFont="1" applyFill="1" applyBorder="1">
      <alignment vertical="center"/>
    </xf>
    <xf numFmtId="0" fontId="17" fillId="38" borderId="90" xfId="0" applyFont="1" applyFill="1" applyBorder="1">
      <alignment vertical="center"/>
    </xf>
    <xf numFmtId="0" fontId="17" fillId="38" borderId="85" xfId="0" applyFont="1" applyFill="1" applyBorder="1">
      <alignment vertical="center"/>
    </xf>
    <xf numFmtId="0" fontId="17" fillId="38" borderId="86" xfId="0" applyFont="1" applyFill="1" applyBorder="1">
      <alignment vertical="center"/>
    </xf>
    <xf numFmtId="0" fontId="17" fillId="38" borderId="97" xfId="0" applyFont="1" applyFill="1" applyBorder="1">
      <alignment vertical="center"/>
    </xf>
    <xf numFmtId="0" fontId="193" fillId="0" borderId="0" xfId="0" applyFont="1">
      <alignment vertical="center"/>
    </xf>
    <xf numFmtId="0" fontId="193" fillId="0" borderId="85" xfId="0" applyFont="1" applyBorder="1">
      <alignment vertical="center"/>
    </xf>
    <xf numFmtId="0" fontId="17" fillId="0" borderId="68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71" xfId="0" applyFont="1" applyBorder="1" applyAlignment="1">
      <alignment horizontal="left" vertical="center"/>
    </xf>
    <xf numFmtId="0" fontId="17" fillId="0" borderId="68" xfId="0" applyFont="1" applyBorder="1">
      <alignment vertical="center"/>
    </xf>
    <xf numFmtId="0" fontId="17" fillId="0" borderId="0" xfId="0" applyFont="1">
      <alignment vertical="center"/>
    </xf>
    <xf numFmtId="0" fontId="17" fillId="0" borderId="71" xfId="0" applyFont="1" applyBorder="1">
      <alignment vertical="center"/>
    </xf>
    <xf numFmtId="0" fontId="0" fillId="0" borderId="68" xfId="0" applyBorder="1">
      <alignment vertical="center"/>
    </xf>
    <xf numFmtId="0" fontId="0" fillId="0" borderId="71" xfId="0" applyBorder="1">
      <alignment vertical="center"/>
    </xf>
    <xf numFmtId="0" fontId="0" fillId="0" borderId="107" xfId="0" applyBorder="1">
      <alignment vertical="center"/>
    </xf>
    <xf numFmtId="0" fontId="0" fillId="0" borderId="60" xfId="0" applyBorder="1">
      <alignment vertical="center"/>
    </xf>
    <xf numFmtId="0" fontId="0" fillId="0" borderId="108" xfId="0" applyBorder="1">
      <alignment vertical="center"/>
    </xf>
    <xf numFmtId="0" fontId="197" fillId="2" borderId="1" xfId="0" applyFont="1" applyFill="1" applyBorder="1" applyAlignment="1">
      <alignment vertical="center" wrapText="1"/>
    </xf>
    <xf numFmtId="4" fontId="197" fillId="2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3" fontId="54" fillId="0" borderId="58" xfId="0" applyNumberFormat="1" applyFont="1" applyBorder="1" applyAlignment="1">
      <alignment horizontal="right" vertical="center" wrapText="1"/>
    </xf>
    <xf numFmtId="3" fontId="54" fillId="0" borderId="0" xfId="0" applyNumberFormat="1" applyFont="1" applyAlignment="1">
      <alignment horizontal="right" vertical="center" wrapText="1"/>
    </xf>
    <xf numFmtId="4" fontId="24" fillId="2" borderId="1" xfId="0" applyNumberFormat="1" applyFont="1" applyFill="1" applyBorder="1" applyAlignment="1">
      <alignment vertical="center" wrapText="1"/>
    </xf>
    <xf numFmtId="177" fontId="24" fillId="2" borderId="1" xfId="0" applyNumberFormat="1" applyFont="1" applyFill="1" applyBorder="1" applyAlignment="1">
      <alignment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74" fillId="3" borderId="1" xfId="0" quotePrefix="1" applyFont="1" applyFill="1" applyBorder="1" applyAlignment="1">
      <alignment horizontal="center" vertical="center" wrapText="1"/>
    </xf>
    <xf numFmtId="0" fontId="0" fillId="3" borderId="1" xfId="0" quotePrefix="1" applyFill="1" applyBorder="1" applyAlignment="1">
      <alignment vertical="center" wrapText="1"/>
    </xf>
    <xf numFmtId="0" fontId="198" fillId="0" borderId="0" xfId="0" applyFont="1">
      <alignment vertical="center"/>
    </xf>
    <xf numFmtId="0" fontId="0" fillId="0" borderId="2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1" xfId="0" applyBorder="1" applyAlignment="1">
      <alignment horizontal="center" vertical="center"/>
    </xf>
    <xf numFmtId="2" fontId="0" fillId="0" borderId="10" xfId="0" applyNumberFormat="1" applyBorder="1">
      <alignment vertical="center"/>
    </xf>
    <xf numFmtId="2" fontId="0" fillId="0" borderId="23" xfId="0" applyNumberFormat="1" applyBorder="1">
      <alignment vertical="center"/>
    </xf>
    <xf numFmtId="2" fontId="0" fillId="0" borderId="3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132" xfId="0" applyBorder="1" applyAlignment="1">
      <alignment horizontal="center" vertical="center"/>
    </xf>
    <xf numFmtId="0" fontId="6" fillId="2" borderId="128" xfId="0" quotePrefix="1" applyFont="1" applyFill="1" applyBorder="1" applyAlignment="1">
      <alignment vertical="center" wrapText="1"/>
    </xf>
    <xf numFmtId="0" fontId="6" fillId="2" borderId="129" xfId="0" quotePrefix="1" applyFont="1" applyFill="1" applyBorder="1" applyAlignment="1">
      <alignment vertical="center" wrapText="1"/>
    </xf>
    <xf numFmtId="0" fontId="0" fillId="2" borderId="129" xfId="0" applyFill="1" applyBorder="1" applyAlignment="1">
      <alignment horizontal="center" vertical="center"/>
    </xf>
    <xf numFmtId="0" fontId="0" fillId="2" borderId="129" xfId="0" applyFill="1" applyBorder="1" applyAlignment="1">
      <alignment vertical="center" wrapText="1"/>
    </xf>
    <xf numFmtId="0" fontId="0" fillId="2" borderId="130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0" fillId="2" borderId="38" xfId="0" applyFill="1" applyBorder="1" applyAlignment="1">
      <alignment vertical="center" wrapText="1"/>
    </xf>
    <xf numFmtId="41" fontId="0" fillId="2" borderId="129" xfId="11909" applyFont="1" applyFill="1" applyBorder="1" applyAlignment="1">
      <alignment vertical="center" wrapText="1"/>
    </xf>
    <xf numFmtId="41" fontId="0" fillId="2" borderId="23" xfId="11909" applyFont="1" applyFill="1" applyBorder="1" applyAlignment="1">
      <alignment vertical="center" wrapText="1"/>
    </xf>
    <xf numFmtId="41" fontId="0" fillId="3" borderId="1" xfId="11909" applyFont="1" applyFill="1" applyBorder="1" applyAlignment="1">
      <alignment vertical="center" wrapText="1"/>
    </xf>
    <xf numFmtId="41" fontId="0" fillId="0" borderId="0" xfId="11909" applyFont="1">
      <alignment vertical="center"/>
    </xf>
    <xf numFmtId="0" fontId="0" fillId="0" borderId="1" xfId="0" applyBorder="1">
      <alignment vertical="center"/>
    </xf>
    <xf numFmtId="0" fontId="9" fillId="41" borderId="45" xfId="0" quotePrefix="1" applyFont="1" applyFill="1" applyBorder="1" applyAlignment="1">
      <alignment horizontal="center" vertical="center" wrapText="1"/>
    </xf>
    <xf numFmtId="0" fontId="9" fillId="41" borderId="48" xfId="0" quotePrefix="1" applyFont="1" applyFill="1" applyBorder="1" applyAlignment="1">
      <alignment horizontal="center" vertical="center" wrapText="1"/>
    </xf>
    <xf numFmtId="41" fontId="200" fillId="0" borderId="29" xfId="11909" quotePrefix="1" applyFont="1" applyBorder="1" applyAlignment="1">
      <alignment vertical="center" wrapText="1"/>
    </xf>
    <xf numFmtId="41" fontId="203" fillId="0" borderId="55" xfId="11909" quotePrefix="1" applyFont="1" applyBorder="1" applyAlignment="1">
      <alignment vertical="center" wrapText="1"/>
    </xf>
    <xf numFmtId="41" fontId="0" fillId="2" borderId="23" xfId="0" applyNumberFormat="1" applyFill="1" applyBorder="1" applyAlignment="1">
      <alignment vertical="center" wrapText="1"/>
    </xf>
    <xf numFmtId="0" fontId="6" fillId="42" borderId="1" xfId="0" applyFont="1" applyFill="1" applyBorder="1" applyAlignment="1">
      <alignment horizontal="center" vertical="center"/>
    </xf>
    <xf numFmtId="41" fontId="0" fillId="0" borderId="0" xfId="11909" applyFont="1" applyFill="1">
      <alignment vertical="center"/>
    </xf>
    <xf numFmtId="0" fontId="6" fillId="0" borderId="0" xfId="0" applyFont="1">
      <alignment vertical="center"/>
    </xf>
    <xf numFmtId="2" fontId="0" fillId="0" borderId="1" xfId="0" applyNumberFormat="1" applyBorder="1">
      <alignment vertical="center"/>
    </xf>
    <xf numFmtId="0" fontId="0" fillId="0" borderId="96" xfId="0" applyBorder="1">
      <alignment vertical="center"/>
    </xf>
    <xf numFmtId="196" fontId="0" fillId="0" borderId="1" xfId="0" applyNumberFormat="1" applyBorder="1">
      <alignment vertical="center"/>
    </xf>
    <xf numFmtId="0" fontId="0" fillId="0" borderId="43" xfId="0" applyBorder="1">
      <alignment vertical="center"/>
    </xf>
    <xf numFmtId="0" fontId="6" fillId="0" borderId="4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36" xfId="0" applyBorder="1">
      <alignment vertical="center"/>
    </xf>
    <xf numFmtId="2" fontId="0" fillId="0" borderId="136" xfId="0" applyNumberFormat="1" applyBorder="1">
      <alignment vertical="center"/>
    </xf>
    <xf numFmtId="0" fontId="200" fillId="0" borderId="1" xfId="0" applyFont="1" applyBorder="1" applyAlignment="1">
      <alignment vertical="center" wrapText="1"/>
    </xf>
    <xf numFmtId="0" fontId="204" fillId="0" borderId="1" xfId="0" applyFont="1" applyBorder="1">
      <alignment vertical="center"/>
    </xf>
    <xf numFmtId="0" fontId="0" fillId="0" borderId="1" xfId="0" quotePrefix="1" applyBorder="1" applyAlignment="1">
      <alignment horizontal="center" vertical="center"/>
    </xf>
    <xf numFmtId="0" fontId="6" fillId="43" borderId="1" xfId="0" applyFont="1" applyFill="1" applyBorder="1" applyAlignment="1">
      <alignment horizontal="center" vertical="center"/>
    </xf>
    <xf numFmtId="0" fontId="0" fillId="0" borderId="89" xfId="0" applyBorder="1">
      <alignment vertical="center"/>
    </xf>
    <xf numFmtId="0" fontId="0" fillId="44" borderId="0" xfId="0" applyFill="1">
      <alignment vertical="center"/>
    </xf>
    <xf numFmtId="0" fontId="6" fillId="44" borderId="1" xfId="0" applyFont="1" applyFill="1" applyBorder="1" applyAlignment="1">
      <alignment horizontal="center" vertical="center"/>
    </xf>
    <xf numFmtId="0" fontId="0" fillId="44" borderId="1" xfId="0" applyFill="1" applyBorder="1">
      <alignment vertical="center"/>
    </xf>
    <xf numFmtId="0" fontId="6" fillId="44" borderId="0" xfId="0" applyFont="1" applyFill="1" applyAlignment="1">
      <alignment horizontal="center" vertical="center"/>
    </xf>
    <xf numFmtId="196" fontId="0" fillId="44" borderId="0" xfId="0" applyNumberFormat="1" applyFill="1">
      <alignment vertical="center"/>
    </xf>
    <xf numFmtId="0" fontId="0" fillId="0" borderId="85" xfId="0" applyBorder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>
      <alignment vertical="center"/>
    </xf>
    <xf numFmtId="0" fontId="0" fillId="3" borderId="1" xfId="0" applyFill="1" applyBorder="1">
      <alignment vertical="center"/>
    </xf>
    <xf numFmtId="202" fontId="0" fillId="2" borderId="23" xfId="0" applyNumberFormat="1" applyFill="1" applyBorder="1" applyAlignment="1">
      <alignment vertical="center" wrapText="1"/>
    </xf>
    <xf numFmtId="0" fontId="8" fillId="2" borderId="11" xfId="0" quotePrefix="1" applyFont="1" applyFill="1" applyBorder="1" applyAlignment="1">
      <alignment vertical="center" wrapText="1"/>
    </xf>
    <xf numFmtId="0" fontId="0" fillId="2" borderId="11" xfId="0" applyFill="1" applyBorder="1">
      <alignment vertical="center"/>
    </xf>
    <xf numFmtId="0" fontId="174" fillId="2" borderId="11" xfId="0" applyFont="1" applyFill="1" applyBorder="1">
      <alignment vertical="center"/>
    </xf>
    <xf numFmtId="0" fontId="0" fillId="2" borderId="11" xfId="0" quotePrefix="1" applyFill="1" applyBorder="1" applyAlignment="1">
      <alignment vertical="center" wrapText="1"/>
    </xf>
    <xf numFmtId="3" fontId="0" fillId="0" borderId="0" xfId="0" applyNumberFormat="1">
      <alignment vertical="center"/>
    </xf>
    <xf numFmtId="0" fontId="0" fillId="2" borderId="139" xfId="0" applyFill="1" applyBorder="1" applyAlignment="1">
      <alignment horizontal="center" vertical="center" wrapText="1"/>
    </xf>
    <xf numFmtId="0" fontId="0" fillId="2" borderId="140" xfId="0" applyFill="1" applyBorder="1" applyAlignment="1">
      <alignment horizontal="center" vertical="center" wrapText="1"/>
    </xf>
    <xf numFmtId="0" fontId="0" fillId="45" borderId="1" xfId="0" applyFill="1" applyBorder="1" applyAlignment="1">
      <alignment horizontal="center" vertical="center"/>
    </xf>
    <xf numFmtId="0" fontId="6" fillId="45" borderId="1" xfId="0" quotePrefix="1" applyFont="1" applyFill="1" applyBorder="1" applyAlignment="1">
      <alignment horizontal="center" vertical="center"/>
    </xf>
    <xf numFmtId="41" fontId="6" fillId="45" borderId="1" xfId="11909" quotePrefix="1" applyFont="1" applyFill="1" applyBorder="1" applyAlignment="1">
      <alignment horizontal="center" vertical="center"/>
    </xf>
    <xf numFmtId="43" fontId="0" fillId="2" borderId="23" xfId="0" applyNumberFormat="1" applyFill="1" applyBorder="1" applyAlignment="1">
      <alignment vertical="center" wrapText="1"/>
    </xf>
    <xf numFmtId="0" fontId="6" fillId="2" borderId="11" xfId="0" quotePrefix="1" applyFont="1" applyFill="1" applyBorder="1" applyAlignment="1">
      <alignment vertical="center" wrapText="1"/>
    </xf>
    <xf numFmtId="41" fontId="202" fillId="2" borderId="23" xfId="11909" applyFont="1" applyFill="1" applyBorder="1" applyAlignment="1">
      <alignment vertical="center" wrapText="1"/>
    </xf>
    <xf numFmtId="2" fontId="0" fillId="2" borderId="23" xfId="0" applyNumberFormat="1" applyFill="1" applyBorder="1">
      <alignment vertical="center"/>
    </xf>
    <xf numFmtId="0" fontId="0" fillId="2" borderId="23" xfId="0" applyFill="1" applyBorder="1" applyAlignment="1">
      <alignment horizontal="center" vertical="center"/>
    </xf>
    <xf numFmtId="176" fontId="0" fillId="2" borderId="23" xfId="0" applyNumberFormat="1" applyFill="1" applyBorder="1" applyAlignment="1">
      <alignment vertical="center" wrapText="1"/>
    </xf>
    <xf numFmtId="9" fontId="0" fillId="2" borderId="23" xfId="11909" applyNumberFormat="1" applyFont="1" applyFill="1" applyBorder="1" applyAlignment="1">
      <alignment vertical="center" wrapText="1"/>
    </xf>
    <xf numFmtId="0" fontId="0" fillId="2" borderId="23" xfId="0" quotePrefix="1" applyFill="1" applyBorder="1" applyAlignment="1">
      <alignment vertical="center" wrapText="1"/>
    </xf>
    <xf numFmtId="2" fontId="0" fillId="2" borderId="23" xfId="0" applyNumberFormat="1" applyFill="1" applyBorder="1" applyAlignment="1">
      <alignment vertical="center" wrapText="1"/>
    </xf>
    <xf numFmtId="9" fontId="202" fillId="2" borderId="23" xfId="11909" applyNumberFormat="1" applyFont="1" applyFill="1" applyBorder="1" applyAlignment="1">
      <alignment vertical="center" wrapText="1"/>
    </xf>
    <xf numFmtId="0" fontId="0" fillId="2" borderId="38" xfId="0" quotePrefix="1" applyFill="1" applyBorder="1" applyAlignment="1">
      <alignment vertical="center" wrapText="1"/>
    </xf>
    <xf numFmtId="0" fontId="202" fillId="2" borderId="38" xfId="0" applyFont="1" applyFill="1" applyBorder="1" applyAlignment="1">
      <alignment horizontal="left" vertical="center" wrapText="1"/>
    </xf>
    <xf numFmtId="0" fontId="24" fillId="2" borderId="38" xfId="0" applyFont="1" applyFill="1" applyBorder="1" applyAlignment="1">
      <alignment horizontal="left" vertical="center" wrapText="1"/>
    </xf>
    <xf numFmtId="2" fontId="8" fillId="2" borderId="23" xfId="0" applyNumberFormat="1" applyFont="1" applyFill="1" applyBorder="1">
      <alignment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vertical="center" wrapText="1"/>
    </xf>
    <xf numFmtId="176" fontId="8" fillId="2" borderId="23" xfId="0" applyNumberFormat="1" applyFont="1" applyFill="1" applyBorder="1" applyAlignment="1">
      <alignment vertical="center" wrapText="1"/>
    </xf>
    <xf numFmtId="9" fontId="8" fillId="2" borderId="23" xfId="11909" applyNumberFormat="1" applyFont="1" applyFill="1" applyBorder="1" applyAlignment="1">
      <alignment vertical="center" wrapText="1"/>
    </xf>
    <xf numFmtId="41" fontId="8" fillId="2" borderId="23" xfId="0" applyNumberFormat="1" applyFont="1" applyFill="1" applyBorder="1" applyAlignment="1">
      <alignment vertical="center" wrapText="1"/>
    </xf>
    <xf numFmtId="0" fontId="8" fillId="2" borderId="38" xfId="0" applyFont="1" applyFill="1" applyBorder="1" applyAlignment="1">
      <alignment vertical="center" wrapText="1"/>
    </xf>
    <xf numFmtId="0" fontId="206" fillId="2" borderId="11" xfId="0" quotePrefix="1" applyFont="1" applyFill="1" applyBorder="1" applyAlignment="1">
      <alignment vertical="center" wrapText="1"/>
    </xf>
    <xf numFmtId="0" fontId="6" fillId="42" borderId="11" xfId="0" quotePrefix="1" applyFont="1" applyFill="1" applyBorder="1" applyAlignment="1">
      <alignment vertical="center" wrapText="1"/>
    </xf>
    <xf numFmtId="2" fontId="0" fillId="42" borderId="23" xfId="0" applyNumberFormat="1" applyFill="1" applyBorder="1">
      <alignment vertical="center"/>
    </xf>
    <xf numFmtId="0" fontId="0" fillId="42" borderId="23" xfId="0" applyFill="1" applyBorder="1" applyAlignment="1">
      <alignment horizontal="center" vertical="center"/>
    </xf>
    <xf numFmtId="0" fontId="0" fillId="42" borderId="23" xfId="0" applyFill="1" applyBorder="1" applyAlignment="1">
      <alignment vertical="center" wrapText="1"/>
    </xf>
    <xf numFmtId="176" fontId="0" fillId="42" borderId="23" xfId="0" applyNumberFormat="1" applyFill="1" applyBorder="1" applyAlignment="1">
      <alignment vertical="center" wrapText="1"/>
    </xf>
    <xf numFmtId="41" fontId="0" fillId="42" borderId="23" xfId="11909" applyFont="1" applyFill="1" applyBorder="1" applyAlignment="1">
      <alignment vertical="center" wrapText="1"/>
    </xf>
    <xf numFmtId="9" fontId="0" fillId="42" borderId="23" xfId="11909" applyNumberFormat="1" applyFont="1" applyFill="1" applyBorder="1" applyAlignment="1">
      <alignment vertical="center" wrapText="1"/>
    </xf>
    <xf numFmtId="43" fontId="0" fillId="42" borderId="23" xfId="0" applyNumberFormat="1" applyFill="1" applyBorder="1" applyAlignment="1">
      <alignment vertical="center" wrapText="1"/>
    </xf>
    <xf numFmtId="0" fontId="0" fillId="42" borderId="38" xfId="0" applyFill="1" applyBorder="1" applyAlignment="1">
      <alignment vertical="center" wrapText="1"/>
    </xf>
    <xf numFmtId="0" fontId="0" fillId="42" borderId="11" xfId="0" applyFill="1" applyBorder="1">
      <alignment vertical="center"/>
    </xf>
    <xf numFmtId="0" fontId="0" fillId="42" borderId="11" xfId="0" quotePrefix="1" applyFill="1" applyBorder="1" applyAlignment="1">
      <alignment vertical="center" wrapText="1"/>
    </xf>
    <xf numFmtId="41" fontId="0" fillId="42" borderId="23" xfId="0" applyNumberFormat="1" applyFill="1" applyBorder="1" applyAlignment="1">
      <alignment vertical="center" wrapText="1"/>
    </xf>
    <xf numFmtId="202" fontId="0" fillId="42" borderId="23" xfId="0" applyNumberFormat="1" applyFill="1" applyBorder="1" applyAlignment="1">
      <alignment vertical="center" wrapText="1"/>
    </xf>
    <xf numFmtId="41" fontId="0" fillId="2" borderId="129" xfId="0" applyNumberForma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0" fontId="11" fillId="42" borderId="23" xfId="0" quotePrefix="1" applyFont="1" applyFill="1" applyBorder="1" applyAlignment="1">
      <alignment vertical="center" wrapText="1"/>
    </xf>
    <xf numFmtId="0" fontId="11" fillId="2" borderId="23" xfId="0" quotePrefix="1" applyFont="1" applyFill="1" applyBorder="1" applyAlignment="1">
      <alignment vertical="center" wrapText="1"/>
    </xf>
    <xf numFmtId="0" fontId="11" fillId="42" borderId="23" xfId="0" applyFont="1" applyFill="1" applyBorder="1" applyAlignment="1">
      <alignment vertical="center" wrapText="1"/>
    </xf>
    <xf numFmtId="0" fontId="208" fillId="2" borderId="23" xfId="0" applyFont="1" applyFill="1" applyBorder="1" applyAlignment="1">
      <alignment vertical="center" wrapText="1"/>
    </xf>
    <xf numFmtId="0" fontId="205" fillId="2" borderId="11" xfId="0" applyFont="1" applyFill="1" applyBorder="1">
      <alignment vertical="center"/>
    </xf>
    <xf numFmtId="2" fontId="208" fillId="2" borderId="23" xfId="0" applyNumberFormat="1" applyFont="1" applyFill="1" applyBorder="1">
      <alignment vertical="center"/>
    </xf>
    <xf numFmtId="0" fontId="208" fillId="2" borderId="23" xfId="0" applyFont="1" applyFill="1" applyBorder="1" applyAlignment="1">
      <alignment horizontal="center" vertical="center"/>
    </xf>
    <xf numFmtId="176" fontId="208" fillId="2" borderId="23" xfId="0" applyNumberFormat="1" applyFont="1" applyFill="1" applyBorder="1" applyAlignment="1">
      <alignment vertical="center" wrapText="1"/>
    </xf>
    <xf numFmtId="41" fontId="208" fillId="2" borderId="23" xfId="11909" applyFont="1" applyFill="1" applyBorder="1" applyAlignment="1">
      <alignment vertical="center" wrapText="1"/>
    </xf>
    <xf numFmtId="9" fontId="208" fillId="2" borderId="23" xfId="11909" applyNumberFormat="1" applyFont="1" applyFill="1" applyBorder="1" applyAlignment="1">
      <alignment vertical="center" wrapText="1"/>
    </xf>
    <xf numFmtId="202" fontId="208" fillId="2" borderId="23" xfId="0" applyNumberFormat="1" applyFont="1" applyFill="1" applyBorder="1" applyAlignment="1">
      <alignment vertical="center" wrapText="1"/>
    </xf>
    <xf numFmtId="0" fontId="207" fillId="2" borderId="1" xfId="0" applyFont="1" applyFill="1" applyBorder="1" applyAlignment="1">
      <alignment vertical="center" wrapText="1"/>
    </xf>
    <xf numFmtId="0" fontId="202" fillId="0" borderId="0" xfId="0" applyFont="1">
      <alignment vertical="center"/>
    </xf>
    <xf numFmtId="0" fontId="196" fillId="47" borderId="1" xfId="0" applyFont="1" applyFill="1" applyBorder="1" applyAlignment="1">
      <alignment horizontal="center" vertical="center"/>
    </xf>
    <xf numFmtId="0" fontId="212" fillId="47" borderId="1" xfId="0" applyFont="1" applyFill="1" applyBorder="1" applyAlignment="1">
      <alignment horizontal="center" vertical="center"/>
    </xf>
    <xf numFmtId="0" fontId="211" fillId="2" borderId="1" xfId="0" applyFont="1" applyFill="1" applyBorder="1" applyAlignment="1">
      <alignment horizontal="center" vertical="center"/>
    </xf>
    <xf numFmtId="242" fontId="211" fillId="46" borderId="1" xfId="0" applyNumberFormat="1" applyFont="1" applyFill="1" applyBorder="1" applyAlignment="1">
      <alignment horizontal="center" vertical="center"/>
    </xf>
    <xf numFmtId="0" fontId="211" fillId="2" borderId="1" xfId="0" applyFont="1" applyFill="1" applyBorder="1" applyAlignment="1">
      <alignment horizontal="center" vertical="center" wrapText="1"/>
    </xf>
    <xf numFmtId="0" fontId="213" fillId="2" borderId="1" xfId="0" applyFont="1" applyFill="1" applyBorder="1" applyAlignment="1">
      <alignment vertical="center" wrapText="1"/>
    </xf>
    <xf numFmtId="347" fontId="211" fillId="2" borderId="1" xfId="0" applyNumberFormat="1" applyFont="1" applyFill="1" applyBorder="1" applyAlignment="1">
      <alignment horizontal="center" vertical="center"/>
    </xf>
    <xf numFmtId="0" fontId="213" fillId="0" borderId="1" xfId="0" applyFont="1" applyBorder="1" applyAlignment="1">
      <alignment vertical="center" wrapText="1"/>
    </xf>
    <xf numFmtId="0" fontId="213" fillId="2" borderId="1" xfId="0" applyFont="1" applyFill="1" applyBorder="1" applyAlignment="1">
      <alignment horizontal="center" vertical="center"/>
    </xf>
    <xf numFmtId="0" fontId="213" fillId="2" borderId="1" xfId="0" applyFont="1" applyFill="1" applyBorder="1" applyAlignment="1">
      <alignment horizontal="center" vertical="center" wrapText="1"/>
    </xf>
    <xf numFmtId="0" fontId="211" fillId="0" borderId="1" xfId="0" applyFont="1" applyBorder="1" applyAlignment="1">
      <alignment horizontal="center" vertical="center" wrapText="1"/>
    </xf>
    <xf numFmtId="0" fontId="211" fillId="0" borderId="1" xfId="0" applyFont="1" applyBorder="1" applyAlignment="1">
      <alignment horizontal="center" vertical="center"/>
    </xf>
    <xf numFmtId="347" fontId="211" fillId="0" borderId="1" xfId="0" applyNumberFormat="1" applyFont="1" applyBorder="1" applyAlignment="1">
      <alignment horizontal="center" vertical="center"/>
    </xf>
    <xf numFmtId="0" fontId="213" fillId="0" borderId="1" xfId="0" applyFont="1" applyBorder="1" applyAlignment="1">
      <alignment horizontal="left" vertical="center" wrapText="1"/>
    </xf>
    <xf numFmtId="242" fontId="211" fillId="0" borderId="1" xfId="0" applyNumberFormat="1" applyFont="1" applyBorder="1" applyAlignment="1">
      <alignment horizontal="center" vertical="center"/>
    </xf>
    <xf numFmtId="0" fontId="211" fillId="0" borderId="1" xfId="0" applyFont="1" applyBorder="1">
      <alignment vertical="center"/>
    </xf>
    <xf numFmtId="0" fontId="213" fillId="0" borderId="1" xfId="0" applyFont="1" applyBorder="1">
      <alignment vertical="center"/>
    </xf>
    <xf numFmtId="0" fontId="211" fillId="0" borderId="1" xfId="0" applyFont="1" applyBorder="1" applyAlignment="1">
      <alignment vertical="center" wrapText="1"/>
    </xf>
    <xf numFmtId="0" fontId="211" fillId="0" borderId="141" xfId="0" applyFont="1" applyBorder="1" applyAlignment="1">
      <alignment horizontal="center" vertical="center"/>
    </xf>
    <xf numFmtId="0" fontId="207" fillId="0" borderId="0" xfId="0" applyFont="1">
      <alignment vertical="center"/>
    </xf>
    <xf numFmtId="0" fontId="211" fillId="41" borderId="1" xfId="0" applyFont="1" applyFill="1" applyBorder="1" applyAlignment="1">
      <alignment horizontal="center" vertical="center"/>
    </xf>
    <xf numFmtId="0" fontId="211" fillId="41" borderId="1" xfId="0" applyFont="1" applyFill="1" applyBorder="1" applyAlignment="1">
      <alignment horizontal="center" vertical="center" wrapText="1"/>
    </xf>
    <xf numFmtId="0" fontId="213" fillId="41" borderId="1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>
      <alignment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173" fillId="2" borderId="6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0" fillId="2" borderId="0" xfId="0" quotePrefix="1" applyFill="1">
      <alignment vertical="center"/>
    </xf>
    <xf numFmtId="0" fontId="197" fillId="2" borderId="1" xfId="0" applyFont="1" applyFill="1" applyBorder="1" applyAlignment="1">
      <alignment vertical="center" wrapText="1"/>
    </xf>
    <xf numFmtId="4" fontId="197" fillId="2" borderId="1" xfId="0" applyNumberFormat="1" applyFont="1" applyFill="1" applyBorder="1" applyAlignment="1">
      <alignment vertical="center" wrapText="1"/>
    </xf>
    <xf numFmtId="177" fontId="197" fillId="2" borderId="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7" fillId="0" borderId="68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71" xfId="0" applyFont="1" applyBorder="1" applyAlignment="1">
      <alignment horizontal="left" vertical="center"/>
    </xf>
    <xf numFmtId="0" fontId="17" fillId="0" borderId="107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/>
    </xf>
    <xf numFmtId="0" fontId="17" fillId="0" borderId="108" xfId="0" applyFont="1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40" borderId="68" xfId="0" applyFill="1" applyBorder="1" applyAlignment="1">
      <alignment horizontal="left" vertical="center" wrapText="1"/>
    </xf>
    <xf numFmtId="0" fontId="0" fillId="40" borderId="0" xfId="0" applyFill="1" applyAlignment="1">
      <alignment horizontal="left" vertical="center"/>
    </xf>
    <xf numFmtId="0" fontId="0" fillId="40" borderId="71" xfId="0" applyFill="1" applyBorder="1" applyAlignment="1">
      <alignment horizontal="left" vertical="center"/>
    </xf>
    <xf numFmtId="0" fontId="0" fillId="40" borderId="68" xfId="0" applyFill="1" applyBorder="1" applyAlignment="1">
      <alignment horizontal="left" vertical="center"/>
    </xf>
    <xf numFmtId="0" fontId="195" fillId="40" borderId="61" xfId="0" applyFont="1" applyFill="1" applyBorder="1" applyAlignment="1">
      <alignment horizontal="left" vertical="center"/>
    </xf>
    <xf numFmtId="0" fontId="195" fillId="40" borderId="62" xfId="0" applyFont="1" applyFill="1" applyBorder="1" applyAlignment="1">
      <alignment horizontal="left" vertical="center"/>
    </xf>
    <xf numFmtId="0" fontId="195" fillId="40" borderId="65" xfId="0" applyFont="1" applyFill="1" applyBorder="1" applyAlignment="1">
      <alignment horizontal="left" vertical="center"/>
    </xf>
    <xf numFmtId="0" fontId="195" fillId="40" borderId="68" xfId="0" applyFont="1" applyFill="1" applyBorder="1" applyAlignment="1">
      <alignment horizontal="left" vertical="center"/>
    </xf>
    <xf numFmtId="0" fontId="195" fillId="40" borderId="0" xfId="0" applyFont="1" applyFill="1" applyAlignment="1">
      <alignment horizontal="left" vertical="center"/>
    </xf>
    <xf numFmtId="0" fontId="195" fillId="40" borderId="71" xfId="0" applyFont="1" applyFill="1" applyBorder="1" applyAlignment="1">
      <alignment horizontal="left" vertical="center"/>
    </xf>
    <xf numFmtId="0" fontId="0" fillId="0" borderId="12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27" xfId="0" applyBorder="1" applyAlignment="1">
      <alignment horizontal="center" vertical="center" shrinkToFit="1"/>
    </xf>
    <xf numFmtId="0" fontId="194" fillId="39" borderId="101" xfId="0" applyFont="1" applyFill="1" applyBorder="1" applyAlignment="1">
      <alignment horizontal="center" vertical="center" shrinkToFit="1"/>
    </xf>
    <xf numFmtId="0" fontId="194" fillId="39" borderId="1" xfId="0" applyFont="1" applyFill="1" applyBorder="1" applyAlignment="1">
      <alignment horizontal="center" vertical="center" shrinkToFit="1"/>
    </xf>
    <xf numFmtId="0" fontId="194" fillId="39" borderId="100" xfId="0" applyFont="1" applyFill="1" applyBorder="1" applyAlignment="1">
      <alignment horizontal="center" vertical="center" shrinkToFit="1"/>
    </xf>
    <xf numFmtId="0" fontId="17" fillId="0" borderId="104" xfId="0" applyFont="1" applyBorder="1" applyAlignment="1">
      <alignment horizontal="left" vertical="center"/>
    </xf>
    <xf numFmtId="0" fontId="17" fillId="0" borderId="105" xfId="0" applyFont="1" applyBorder="1" applyAlignment="1">
      <alignment horizontal="left" vertical="center"/>
    </xf>
    <xf numFmtId="0" fontId="17" fillId="0" borderId="106" xfId="0" applyFont="1" applyBorder="1" applyAlignment="1">
      <alignment horizontal="left" vertical="center"/>
    </xf>
    <xf numFmtId="0" fontId="194" fillId="0" borderId="68" xfId="0" applyFont="1" applyBorder="1" applyAlignment="1">
      <alignment horizontal="left" vertical="center"/>
    </xf>
    <xf numFmtId="0" fontId="194" fillId="0" borderId="0" xfId="0" applyFont="1" applyAlignment="1">
      <alignment horizontal="left" vertical="center"/>
    </xf>
    <xf numFmtId="0" fontId="194" fillId="0" borderId="71" xfId="0" applyFont="1" applyBorder="1" applyAlignment="1">
      <alignment horizontal="left" vertical="center"/>
    </xf>
    <xf numFmtId="0" fontId="17" fillId="0" borderId="81" xfId="0" applyFont="1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0" fillId="0" borderId="77" xfId="0" applyBorder="1" applyAlignment="1">
      <alignment horizontal="left" vertical="center"/>
    </xf>
    <xf numFmtId="0" fontId="196" fillId="40" borderId="61" xfId="0" applyFont="1" applyFill="1" applyBorder="1" applyAlignment="1">
      <alignment horizontal="left" vertical="center"/>
    </xf>
    <xf numFmtId="0" fontId="196" fillId="40" borderId="62" xfId="0" applyFont="1" applyFill="1" applyBorder="1" applyAlignment="1">
      <alignment horizontal="left" vertical="center"/>
    </xf>
    <xf numFmtId="0" fontId="196" fillId="40" borderId="65" xfId="0" applyFont="1" applyFill="1" applyBorder="1" applyAlignment="1">
      <alignment horizontal="left" vertical="center"/>
    </xf>
    <xf numFmtId="0" fontId="196" fillId="40" borderId="68" xfId="0" applyFont="1" applyFill="1" applyBorder="1" applyAlignment="1">
      <alignment horizontal="left" vertical="center"/>
    </xf>
    <xf numFmtId="0" fontId="196" fillId="40" borderId="0" xfId="0" applyFont="1" applyFill="1" applyAlignment="1">
      <alignment horizontal="left" vertical="center"/>
    </xf>
    <xf numFmtId="0" fontId="196" fillId="40" borderId="71" xfId="0" applyFont="1" applyFill="1" applyBorder="1" applyAlignment="1">
      <alignment horizontal="left" vertical="center"/>
    </xf>
    <xf numFmtId="0" fontId="194" fillId="40" borderId="68" xfId="0" applyFont="1" applyFill="1" applyBorder="1" applyAlignment="1">
      <alignment horizontal="left" vertical="center"/>
    </xf>
    <xf numFmtId="0" fontId="194" fillId="40" borderId="0" xfId="0" applyFont="1" applyFill="1" applyAlignment="1">
      <alignment horizontal="left" vertical="center"/>
    </xf>
    <xf numFmtId="0" fontId="194" fillId="40" borderId="71" xfId="0" applyFont="1" applyFill="1" applyBorder="1" applyAlignment="1">
      <alignment horizontal="left" vertical="center"/>
    </xf>
    <xf numFmtId="0" fontId="194" fillId="40" borderId="107" xfId="0" applyFont="1" applyFill="1" applyBorder="1" applyAlignment="1">
      <alignment horizontal="left" vertical="center"/>
    </xf>
    <xf numFmtId="0" fontId="194" fillId="40" borderId="60" xfId="0" applyFont="1" applyFill="1" applyBorder="1" applyAlignment="1">
      <alignment horizontal="left" vertical="center"/>
    </xf>
    <xf numFmtId="0" fontId="194" fillId="40" borderId="108" xfId="0" applyFont="1" applyFill="1" applyBorder="1" applyAlignment="1">
      <alignment horizontal="left" vertical="center"/>
    </xf>
    <xf numFmtId="0" fontId="0" fillId="0" borderId="107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108" xfId="0" applyBorder="1" applyAlignment="1">
      <alignment horizontal="left" vertical="center"/>
    </xf>
    <xf numFmtId="0" fontId="0" fillId="40" borderId="107" xfId="0" applyFill="1" applyBorder="1" applyAlignment="1">
      <alignment horizontal="left" vertical="center"/>
    </xf>
    <xf numFmtId="0" fontId="0" fillId="40" borderId="60" xfId="0" applyFill="1" applyBorder="1" applyAlignment="1">
      <alignment horizontal="left" vertical="center"/>
    </xf>
    <xf numFmtId="0" fontId="0" fillId="40" borderId="108" xfId="0" applyFill="1" applyBorder="1" applyAlignment="1">
      <alignment horizontal="left" vertical="center"/>
    </xf>
    <xf numFmtId="0" fontId="17" fillId="0" borderId="75" xfId="0" applyFont="1" applyBorder="1" applyAlignment="1">
      <alignment horizontal="left" vertical="center"/>
    </xf>
    <xf numFmtId="0" fontId="17" fillId="39" borderId="101" xfId="0" applyFont="1" applyFill="1" applyBorder="1" applyAlignment="1">
      <alignment horizontal="center" vertical="center" shrinkToFit="1"/>
    </xf>
    <xf numFmtId="0" fontId="17" fillId="39" borderId="1" xfId="0" applyFont="1" applyFill="1" applyBorder="1" applyAlignment="1">
      <alignment horizontal="center" vertical="center" shrinkToFit="1"/>
    </xf>
    <xf numFmtId="0" fontId="17" fillId="39" borderId="100" xfId="0" applyFont="1" applyFill="1" applyBorder="1" applyAlignment="1">
      <alignment horizontal="center" vertical="center" shrinkToFit="1"/>
    </xf>
    <xf numFmtId="0" fontId="17" fillId="0" borderId="68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7" fillId="0" borderId="107" xfId="0" applyFont="1" applyBorder="1" applyAlignment="1">
      <alignment horizontal="left" vertical="center" shrinkToFit="1"/>
    </xf>
    <xf numFmtId="0" fontId="17" fillId="0" borderId="60" xfId="0" applyFont="1" applyBorder="1" applyAlignment="1">
      <alignment horizontal="left" vertical="center" shrinkToFit="1"/>
    </xf>
    <xf numFmtId="0" fontId="17" fillId="0" borderId="68" xfId="0" quotePrefix="1" applyFont="1" applyBorder="1" applyAlignment="1">
      <alignment horizontal="left" vertical="center"/>
    </xf>
    <xf numFmtId="0" fontId="17" fillId="0" borderId="0" xfId="0" quotePrefix="1" applyFont="1" applyAlignment="1">
      <alignment horizontal="left" vertical="center"/>
    </xf>
    <xf numFmtId="0" fontId="17" fillId="0" borderId="71" xfId="0" quotePrefix="1" applyFont="1" applyBorder="1" applyAlignment="1">
      <alignment horizontal="left" vertical="center"/>
    </xf>
    <xf numFmtId="0" fontId="187" fillId="38" borderId="123" xfId="0" applyFont="1" applyFill="1" applyBorder="1" applyAlignment="1">
      <alignment horizontal="center" vertical="center"/>
    </xf>
    <xf numFmtId="0" fontId="187" fillId="38" borderId="124" xfId="0" applyFont="1" applyFill="1" applyBorder="1" applyAlignment="1">
      <alignment horizontal="center" vertical="center"/>
    </xf>
    <xf numFmtId="0" fontId="187" fillId="38" borderId="125" xfId="0" applyFont="1" applyFill="1" applyBorder="1" applyAlignment="1">
      <alignment horizontal="center" vertical="center"/>
    </xf>
    <xf numFmtId="0" fontId="187" fillId="38" borderId="90" xfId="0" applyFont="1" applyFill="1" applyBorder="1" applyAlignment="1">
      <alignment horizontal="center" vertical="center"/>
    </xf>
    <xf numFmtId="0" fontId="187" fillId="38" borderId="85" xfId="0" applyFont="1" applyFill="1" applyBorder="1" applyAlignment="1">
      <alignment horizontal="center" vertical="center"/>
    </xf>
    <xf numFmtId="0" fontId="187" fillId="38" borderId="87" xfId="0" applyFont="1" applyFill="1" applyBorder="1" applyAlignment="1">
      <alignment horizontal="center" vertical="center"/>
    </xf>
    <xf numFmtId="0" fontId="187" fillId="38" borderId="126" xfId="0" applyFont="1" applyFill="1" applyBorder="1" applyAlignment="1">
      <alignment horizontal="center" vertical="center"/>
    </xf>
    <xf numFmtId="0" fontId="187" fillId="38" borderId="3" xfId="0" applyFont="1" applyFill="1" applyBorder="1" applyAlignment="1">
      <alignment horizontal="center" vertical="center"/>
    </xf>
    <xf numFmtId="0" fontId="187" fillId="38" borderId="127" xfId="0" applyFont="1" applyFill="1" applyBorder="1" applyAlignment="1">
      <alignment horizontal="center" vertical="center"/>
    </xf>
    <xf numFmtId="0" fontId="17" fillId="0" borderId="68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7" fillId="0" borderId="77" xfId="0" applyFont="1" applyBorder="1" applyAlignment="1">
      <alignment horizontal="left" vertical="center"/>
    </xf>
    <xf numFmtId="0" fontId="194" fillId="0" borderId="101" xfId="0" applyFont="1" applyBorder="1" applyAlignment="1">
      <alignment horizontal="center" vertical="center" wrapText="1" shrinkToFit="1"/>
    </xf>
    <xf numFmtId="0" fontId="194" fillId="0" borderId="1" xfId="0" applyFont="1" applyBorder="1" applyAlignment="1">
      <alignment horizontal="center" vertical="center" shrinkToFit="1"/>
    </xf>
    <xf numFmtId="0" fontId="194" fillId="0" borderId="101" xfId="0" applyFont="1" applyBorder="1" applyAlignment="1">
      <alignment horizontal="center" vertical="center" shrinkToFit="1"/>
    </xf>
    <xf numFmtId="0" fontId="194" fillId="0" borderId="1" xfId="0" applyFont="1" applyBorder="1" applyAlignment="1">
      <alignment horizontal="center" vertical="center"/>
    </xf>
    <xf numFmtId="0" fontId="194" fillId="0" borderId="100" xfId="0" applyFont="1" applyBorder="1" applyAlignment="1">
      <alignment horizontal="center" vertical="center"/>
    </xf>
    <xf numFmtId="0" fontId="17" fillId="0" borderId="116" xfId="0" applyFont="1" applyBorder="1" applyAlignment="1">
      <alignment vertical="center" shrinkToFit="1"/>
    </xf>
    <xf numFmtId="0" fontId="17" fillId="0" borderId="21" xfId="0" applyFont="1" applyBorder="1" applyAlignment="1">
      <alignment vertical="center" shrinkToFit="1"/>
    </xf>
    <xf numFmtId="0" fontId="187" fillId="38" borderId="117" xfId="0" applyFont="1" applyFill="1" applyBorder="1" applyAlignment="1">
      <alignment horizontal="center" vertical="center"/>
    </xf>
    <xf numFmtId="0" fontId="187" fillId="38" borderId="118" xfId="0" applyFont="1" applyFill="1" applyBorder="1" applyAlignment="1">
      <alignment horizontal="center" vertical="center"/>
    </xf>
    <xf numFmtId="0" fontId="187" fillId="38" borderId="120" xfId="0" applyFont="1" applyFill="1" applyBorder="1" applyAlignment="1">
      <alignment horizontal="center" vertical="center"/>
    </xf>
    <xf numFmtId="0" fontId="187" fillId="38" borderId="88" xfId="0" applyFont="1" applyFill="1" applyBorder="1" applyAlignment="1">
      <alignment horizontal="center" vertical="center"/>
    </xf>
    <xf numFmtId="0" fontId="187" fillId="38" borderId="121" xfId="0" applyFont="1" applyFill="1" applyBorder="1" applyAlignment="1">
      <alignment horizontal="center" vertical="center"/>
    </xf>
    <xf numFmtId="0" fontId="187" fillId="38" borderId="122" xfId="0" applyFont="1" applyFill="1" applyBorder="1" applyAlignment="1">
      <alignment horizontal="center" vertical="center"/>
    </xf>
    <xf numFmtId="0" fontId="187" fillId="38" borderId="119" xfId="0" applyFont="1" applyFill="1" applyBorder="1" applyAlignment="1">
      <alignment horizontal="center" vertical="center"/>
    </xf>
    <xf numFmtId="0" fontId="187" fillId="38" borderId="97" xfId="0" applyFont="1" applyFill="1" applyBorder="1" applyAlignment="1">
      <alignment horizontal="center" vertical="center"/>
    </xf>
    <xf numFmtId="0" fontId="187" fillId="38" borderId="49" xfId="0" applyFont="1" applyFill="1" applyBorder="1" applyAlignment="1">
      <alignment horizontal="center" vertical="center"/>
    </xf>
    <xf numFmtId="0" fontId="192" fillId="0" borderId="68" xfId="0" quotePrefix="1" applyFont="1" applyBorder="1" applyAlignment="1">
      <alignment horizontal="left" vertical="center"/>
    </xf>
    <xf numFmtId="0" fontId="192" fillId="0" borderId="0" xfId="0" quotePrefix="1" applyFont="1" applyAlignment="1">
      <alignment horizontal="left" vertical="center"/>
    </xf>
    <xf numFmtId="0" fontId="192" fillId="0" borderId="71" xfId="0" quotePrefix="1" applyFont="1" applyBorder="1" applyAlignment="1">
      <alignment horizontal="left" vertical="center"/>
    </xf>
    <xf numFmtId="0" fontId="194" fillId="0" borderId="121" xfId="0" applyFont="1" applyBorder="1" applyAlignment="1">
      <alignment horizontal="center" vertical="center"/>
    </xf>
    <xf numFmtId="0" fontId="194" fillId="0" borderId="122" xfId="0" applyFont="1" applyBorder="1" applyAlignment="1">
      <alignment horizontal="center" vertical="center"/>
    </xf>
    <xf numFmtId="0" fontId="17" fillId="0" borderId="122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00" xfId="0" applyFont="1" applyBorder="1" applyAlignment="1">
      <alignment horizontal="center" vertical="center"/>
    </xf>
    <xf numFmtId="0" fontId="193" fillId="0" borderId="68" xfId="0" applyFont="1" applyBorder="1" applyAlignment="1">
      <alignment horizontal="left" vertical="center"/>
    </xf>
    <xf numFmtId="0" fontId="193" fillId="0" borderId="0" xfId="0" applyFont="1" applyAlignment="1">
      <alignment horizontal="left" vertical="center"/>
    </xf>
    <xf numFmtId="0" fontId="193" fillId="0" borderId="71" xfId="0" applyFont="1" applyBorder="1" applyAlignment="1">
      <alignment horizontal="left" vertical="center"/>
    </xf>
    <xf numFmtId="0" fontId="17" fillId="39" borderId="101" xfId="0" applyFont="1" applyFill="1" applyBorder="1" applyAlignment="1">
      <alignment horizontal="left" vertical="center"/>
    </xf>
    <xf numFmtId="0" fontId="17" fillId="39" borderId="1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39" borderId="81" xfId="0" applyFont="1" applyFill="1" applyBorder="1" applyAlignment="1">
      <alignment horizontal="center" vertical="center" shrinkToFit="1"/>
    </xf>
    <xf numFmtId="0" fontId="17" fillId="39" borderId="75" xfId="0" applyFont="1" applyFill="1" applyBorder="1" applyAlignment="1">
      <alignment horizontal="center" vertical="center" shrinkToFit="1"/>
    </xf>
    <xf numFmtId="0" fontId="17" fillId="39" borderId="82" xfId="0" applyFont="1" applyFill="1" applyBorder="1" applyAlignment="1">
      <alignment horizontal="center" vertical="center" shrinkToFit="1"/>
    </xf>
    <xf numFmtId="0" fontId="17" fillId="39" borderId="90" xfId="0" applyFont="1" applyFill="1" applyBorder="1" applyAlignment="1">
      <alignment horizontal="center" vertical="center" shrinkToFit="1"/>
    </xf>
    <xf numFmtId="0" fontId="17" fillId="39" borderId="85" xfId="0" applyFont="1" applyFill="1" applyBorder="1" applyAlignment="1">
      <alignment horizontal="center" vertical="center" shrinkToFit="1"/>
    </xf>
    <xf numFmtId="0" fontId="17" fillId="39" borderId="91" xfId="0" applyFont="1" applyFill="1" applyBorder="1" applyAlignment="1">
      <alignment horizontal="center" vertical="center" shrinkToFit="1"/>
    </xf>
    <xf numFmtId="0" fontId="192" fillId="0" borderId="68" xfId="0" applyFont="1" applyBorder="1" applyAlignment="1">
      <alignment horizontal="left" vertical="center"/>
    </xf>
    <xf numFmtId="0" fontId="192" fillId="0" borderId="0" xfId="0" applyFont="1" applyAlignment="1">
      <alignment horizontal="left" vertical="center"/>
    </xf>
    <xf numFmtId="0" fontId="192" fillId="0" borderId="71" xfId="0" applyFont="1" applyBorder="1" applyAlignment="1">
      <alignment horizontal="left" vertical="center"/>
    </xf>
    <xf numFmtId="0" fontId="192" fillId="0" borderId="107" xfId="0" applyFont="1" applyBorder="1" applyAlignment="1">
      <alignment horizontal="left" vertical="center"/>
    </xf>
    <xf numFmtId="0" fontId="192" fillId="0" borderId="60" xfId="0" applyFont="1" applyBorder="1" applyAlignment="1">
      <alignment horizontal="left" vertical="center"/>
    </xf>
    <xf numFmtId="0" fontId="192" fillId="0" borderId="108" xfId="0" applyFont="1" applyBorder="1" applyAlignment="1">
      <alignment horizontal="left" vertical="center"/>
    </xf>
    <xf numFmtId="0" fontId="187" fillId="38" borderId="112" xfId="0" applyFont="1" applyFill="1" applyBorder="1" applyAlignment="1">
      <alignment horizontal="center" vertical="center"/>
    </xf>
    <xf numFmtId="0" fontId="187" fillId="38" borderId="113" xfId="0" applyFont="1" applyFill="1" applyBorder="1" applyAlignment="1">
      <alignment horizontal="center" vertical="center"/>
    </xf>
    <xf numFmtId="0" fontId="187" fillId="38" borderId="114" xfId="0" applyFont="1" applyFill="1" applyBorder="1" applyAlignment="1">
      <alignment horizontal="center" vertical="center"/>
    </xf>
    <xf numFmtId="0" fontId="187" fillId="38" borderId="101" xfId="0" applyFont="1" applyFill="1" applyBorder="1" applyAlignment="1">
      <alignment horizontal="center" vertical="center"/>
    </xf>
    <xf numFmtId="0" fontId="187" fillId="38" borderId="1" xfId="0" applyFont="1" applyFill="1" applyBorder="1" applyAlignment="1">
      <alignment horizontal="center" vertical="center"/>
    </xf>
    <xf numFmtId="0" fontId="187" fillId="38" borderId="100" xfId="0" applyFont="1" applyFill="1" applyBorder="1" applyAlignment="1">
      <alignment horizontal="center" vertical="center"/>
    </xf>
    <xf numFmtId="0" fontId="0" fillId="39" borderId="101" xfId="0" applyFill="1" applyBorder="1" applyAlignment="1">
      <alignment horizontal="center" vertical="center"/>
    </xf>
    <xf numFmtId="0" fontId="0" fillId="39" borderId="1" xfId="0" applyFill="1" applyBorder="1" applyAlignment="1">
      <alignment horizontal="center" vertical="center"/>
    </xf>
    <xf numFmtId="233" fontId="0" fillId="0" borderId="1" xfId="0" applyNumberFormat="1" applyBorder="1" applyAlignment="1">
      <alignment horizontal="center" vertical="center"/>
    </xf>
    <xf numFmtId="233" fontId="0" fillId="0" borderId="100" xfId="0" applyNumberFormat="1" applyBorder="1" applyAlignment="1">
      <alignment horizontal="center" vertical="center"/>
    </xf>
    <xf numFmtId="0" fontId="17" fillId="0" borderId="68" xfId="0" quotePrefix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103" xfId="0" applyFont="1" applyBorder="1" applyAlignment="1">
      <alignment horizontal="center" vertical="center"/>
    </xf>
    <xf numFmtId="0" fontId="187" fillId="0" borderId="68" xfId="0" applyFont="1" applyBorder="1" applyAlignment="1">
      <alignment horizontal="left" vertical="center"/>
    </xf>
    <xf numFmtId="0" fontId="187" fillId="0" borderId="0" xfId="0" applyFont="1" applyAlignment="1">
      <alignment horizontal="left" vertical="center"/>
    </xf>
    <xf numFmtId="0" fontId="187" fillId="0" borderId="71" xfId="0" applyFont="1" applyBorder="1" applyAlignment="1">
      <alignment horizontal="left" vertical="center"/>
    </xf>
    <xf numFmtId="0" fontId="169" fillId="0" borderId="81" xfId="0" applyFont="1" applyBorder="1" applyAlignment="1">
      <alignment vertical="center" wrapText="1" shrinkToFit="1"/>
    </xf>
    <xf numFmtId="0" fontId="169" fillId="0" borderId="75" xfId="0" applyFont="1" applyBorder="1" applyAlignment="1">
      <alignment vertical="center" shrinkToFit="1"/>
    </xf>
    <xf numFmtId="0" fontId="169" fillId="0" borderId="68" xfId="0" applyFont="1" applyBorder="1" applyAlignment="1">
      <alignment vertical="center" shrinkToFit="1"/>
    </xf>
    <xf numFmtId="0" fontId="169" fillId="0" borderId="0" xfId="0" applyFont="1" applyAlignment="1">
      <alignment vertical="center" shrinkToFit="1"/>
    </xf>
    <xf numFmtId="0" fontId="0" fillId="0" borderId="10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107" xfId="0" applyFont="1" applyBorder="1" applyAlignment="1">
      <alignment vertical="center" shrinkToFit="1"/>
    </xf>
    <xf numFmtId="0" fontId="17" fillId="0" borderId="60" xfId="0" applyFont="1" applyBorder="1" applyAlignment="1">
      <alignment vertical="center" shrinkToFit="1"/>
    </xf>
    <xf numFmtId="0" fontId="195" fillId="0" borderId="81" xfId="0" applyFont="1" applyBorder="1" applyAlignment="1">
      <alignment horizontal="left" vertical="center"/>
    </xf>
    <xf numFmtId="0" fontId="194" fillId="0" borderId="75" xfId="0" applyFont="1" applyBorder="1" applyAlignment="1">
      <alignment horizontal="left" vertical="center"/>
    </xf>
    <xf numFmtId="0" fontId="194" fillId="0" borderId="77" xfId="0" applyFont="1" applyBorder="1" applyAlignment="1">
      <alignment horizontal="left" vertical="center"/>
    </xf>
    <xf numFmtId="0" fontId="187" fillId="38" borderId="61" xfId="0" applyFont="1" applyFill="1" applyBorder="1" applyAlignment="1">
      <alignment horizontal="center" vertical="center"/>
    </xf>
    <xf numFmtId="0" fontId="187" fillId="38" borderId="62" xfId="0" applyFont="1" applyFill="1" applyBorder="1" applyAlignment="1">
      <alignment horizontal="center" vertical="center"/>
    </xf>
    <xf numFmtId="0" fontId="187" fillId="38" borderId="68" xfId="0" applyFont="1" applyFill="1" applyBorder="1" applyAlignment="1">
      <alignment horizontal="center" vertical="center"/>
    </xf>
    <xf numFmtId="0" fontId="187" fillId="38" borderId="0" xfId="0" applyFont="1" applyFill="1" applyAlignment="1">
      <alignment horizontal="center" vertical="center"/>
    </xf>
    <xf numFmtId="0" fontId="194" fillId="0" borderId="81" xfId="0" applyFont="1" applyBorder="1" applyAlignment="1">
      <alignment horizontal="center" vertical="center" shrinkToFit="1"/>
    </xf>
    <xf numFmtId="0" fontId="194" fillId="0" borderId="75" xfId="0" applyFont="1" applyBorder="1" applyAlignment="1">
      <alignment horizontal="center" vertical="center" shrinkToFit="1"/>
    </xf>
    <xf numFmtId="0" fontId="194" fillId="0" borderId="90" xfId="0" applyFont="1" applyBorder="1" applyAlignment="1">
      <alignment horizontal="center" vertical="center" shrinkToFit="1"/>
    </xf>
    <xf numFmtId="0" fontId="194" fillId="0" borderId="85" xfId="0" applyFont="1" applyBorder="1" applyAlignment="1">
      <alignment horizontal="center" vertical="center" shrinkToFit="1"/>
    </xf>
    <xf numFmtId="0" fontId="0" fillId="39" borderId="83" xfId="0" applyFill="1" applyBorder="1" applyAlignment="1">
      <alignment horizontal="center" vertical="center"/>
    </xf>
    <xf numFmtId="0" fontId="0" fillId="39" borderId="75" xfId="0" applyFill="1" applyBorder="1" applyAlignment="1">
      <alignment horizontal="center" vertical="center"/>
    </xf>
    <xf numFmtId="0" fontId="0" fillId="39" borderId="82" xfId="0" applyFill="1" applyBorder="1" applyAlignment="1">
      <alignment horizontal="center" vertical="center"/>
    </xf>
    <xf numFmtId="0" fontId="0" fillId="39" borderId="92" xfId="0" applyFill="1" applyBorder="1" applyAlignment="1">
      <alignment horizontal="center" vertical="center"/>
    </xf>
    <xf numFmtId="0" fontId="0" fillId="39" borderId="85" xfId="0" applyFill="1" applyBorder="1" applyAlignment="1">
      <alignment horizontal="center" vertical="center"/>
    </xf>
    <xf numFmtId="0" fontId="0" fillId="39" borderId="91" xfId="0" applyFill="1" applyBorder="1" applyAlignment="1">
      <alignment horizontal="center" vertical="center"/>
    </xf>
    <xf numFmtId="2" fontId="0" fillId="0" borderId="83" xfId="0" applyNumberFormat="1" applyBorder="1" applyAlignment="1">
      <alignment horizontal="center" vertical="center"/>
    </xf>
    <xf numFmtId="2" fontId="0" fillId="0" borderId="75" xfId="0" applyNumberFormat="1" applyBorder="1" applyAlignment="1">
      <alignment horizontal="center" vertical="center"/>
    </xf>
    <xf numFmtId="2" fontId="0" fillId="0" borderId="82" xfId="0" applyNumberFormat="1" applyBorder="1" applyAlignment="1">
      <alignment horizontal="center" vertical="center"/>
    </xf>
    <xf numFmtId="2" fontId="0" fillId="0" borderId="92" xfId="0" applyNumberFormat="1" applyBorder="1" applyAlignment="1">
      <alignment horizontal="center" vertical="center"/>
    </xf>
    <xf numFmtId="2" fontId="0" fillId="0" borderId="85" xfId="0" applyNumberFormat="1" applyBorder="1" applyAlignment="1">
      <alignment horizontal="center" vertical="center"/>
    </xf>
    <xf numFmtId="2" fontId="0" fillId="0" borderId="91" xfId="0" applyNumberForma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187" fillId="38" borderId="99" xfId="0" applyFont="1" applyFill="1" applyBorder="1" applyAlignment="1">
      <alignment horizontal="center" vertical="center"/>
    </xf>
    <xf numFmtId="0" fontId="187" fillId="38" borderId="8" xfId="0" applyFont="1" applyFill="1" applyBorder="1" applyAlignment="1">
      <alignment horizontal="center" vertical="center"/>
    </xf>
    <xf numFmtId="0" fontId="187" fillId="38" borderId="115" xfId="0" applyFont="1" applyFill="1" applyBorder="1" applyAlignment="1">
      <alignment horizontal="center" vertical="center"/>
    </xf>
    <xf numFmtId="0" fontId="0" fillId="39" borderId="43" xfId="0" applyFill="1" applyBorder="1" applyAlignment="1">
      <alignment horizontal="center" vertical="center"/>
    </xf>
    <xf numFmtId="0" fontId="0" fillId="39" borderId="0" xfId="0" applyFill="1" applyAlignment="1">
      <alignment horizontal="center" vertical="center"/>
    </xf>
    <xf numFmtId="0" fontId="0" fillId="39" borderId="89" xfId="0" applyFill="1" applyBorder="1" applyAlignment="1">
      <alignment horizontal="center" vertical="center"/>
    </xf>
    <xf numFmtId="2" fontId="0" fillId="0" borderId="43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89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39" borderId="74" xfId="0" applyFill="1" applyBorder="1" applyAlignment="1">
      <alignment horizontal="center" vertical="center"/>
    </xf>
    <xf numFmtId="0" fontId="0" fillId="39" borderId="76" xfId="0" applyFill="1" applyBorder="1" applyAlignment="1">
      <alignment horizontal="center" vertical="center"/>
    </xf>
    <xf numFmtId="0" fontId="0" fillId="39" borderId="97" xfId="0" applyFill="1" applyBorder="1" applyAlignment="1">
      <alignment horizontal="center" vertical="center"/>
    </xf>
    <xf numFmtId="0" fontId="0" fillId="39" borderId="86" xfId="0" applyFill="1" applyBorder="1" applyAlignment="1">
      <alignment horizontal="center" vertical="center"/>
    </xf>
    <xf numFmtId="196" fontId="0" fillId="0" borderId="74" xfId="0" applyNumberFormat="1" applyBorder="1" applyAlignment="1">
      <alignment horizontal="center" vertical="center"/>
    </xf>
    <xf numFmtId="196" fontId="0" fillId="0" borderId="75" xfId="0" applyNumberFormat="1" applyBorder="1" applyAlignment="1">
      <alignment horizontal="center" vertical="center"/>
    </xf>
    <xf numFmtId="196" fontId="0" fillId="0" borderId="82" xfId="0" applyNumberFormat="1" applyBorder="1" applyAlignment="1">
      <alignment horizontal="center" vertical="center"/>
    </xf>
    <xf numFmtId="196" fontId="0" fillId="0" borderId="97" xfId="0" applyNumberFormat="1" applyBorder="1" applyAlignment="1">
      <alignment horizontal="center" vertical="center"/>
    </xf>
    <xf numFmtId="196" fontId="0" fillId="0" borderId="85" xfId="0" applyNumberFormat="1" applyBorder="1" applyAlignment="1">
      <alignment horizontal="center" vertical="center"/>
    </xf>
    <xf numFmtId="196" fontId="0" fillId="0" borderId="91" xfId="0" applyNumberFormat="1" applyBorder="1" applyAlignment="1">
      <alignment horizontal="center" vertical="center"/>
    </xf>
    <xf numFmtId="196" fontId="0" fillId="0" borderId="83" xfId="0" applyNumberFormat="1" applyBorder="1" applyAlignment="1">
      <alignment horizontal="center" vertical="center"/>
    </xf>
    <xf numFmtId="196" fontId="0" fillId="0" borderId="76" xfId="0" applyNumberFormat="1" applyBorder="1" applyAlignment="1">
      <alignment horizontal="center" vertical="center"/>
    </xf>
    <xf numFmtId="196" fontId="0" fillId="0" borderId="92" xfId="0" applyNumberFormat="1" applyBorder="1" applyAlignment="1">
      <alignment horizontal="center" vertical="center"/>
    </xf>
    <xf numFmtId="196" fontId="0" fillId="0" borderId="86" xfId="0" applyNumberFormat="1" applyBorder="1" applyAlignment="1">
      <alignment horizontal="center" vertical="center"/>
    </xf>
    <xf numFmtId="196" fontId="0" fillId="0" borderId="77" xfId="0" applyNumberFormat="1" applyBorder="1" applyAlignment="1">
      <alignment horizontal="center" vertical="center"/>
    </xf>
    <xf numFmtId="196" fontId="0" fillId="0" borderId="87" xfId="0" applyNumberFormat="1" applyBorder="1" applyAlignment="1">
      <alignment horizontal="center" vertical="center"/>
    </xf>
    <xf numFmtId="0" fontId="0" fillId="39" borderId="81" xfId="0" applyFill="1" applyBorder="1" applyAlignment="1">
      <alignment horizontal="center" vertical="center"/>
    </xf>
    <xf numFmtId="0" fontId="0" fillId="39" borderId="68" xfId="0" applyFill="1" applyBorder="1" applyAlignment="1">
      <alignment horizontal="center" vertical="center"/>
    </xf>
    <xf numFmtId="0" fontId="0" fillId="39" borderId="69" xfId="0" applyFill="1" applyBorder="1" applyAlignment="1">
      <alignment horizontal="center" vertical="center"/>
    </xf>
    <xf numFmtId="0" fontId="0" fillId="39" borderId="107" xfId="0" applyFill="1" applyBorder="1" applyAlignment="1">
      <alignment horizontal="center" vertical="center"/>
    </xf>
    <xf numFmtId="0" fontId="0" fillId="39" borderId="60" xfId="0" applyFill="1" applyBorder="1" applyAlignment="1">
      <alignment horizontal="center" vertical="center"/>
    </xf>
    <xf numFmtId="0" fontId="0" fillId="39" borderId="109" xfId="0" applyFill="1" applyBorder="1" applyAlignment="1">
      <alignment horizontal="center" vertical="center"/>
    </xf>
    <xf numFmtId="196" fontId="0" fillId="0" borderId="70" xfId="0" applyNumberFormat="1" applyBorder="1" applyAlignment="1">
      <alignment horizontal="center" vertical="center"/>
    </xf>
    <xf numFmtId="196" fontId="0" fillId="0" borderId="0" xfId="0" applyNumberFormat="1" applyAlignment="1">
      <alignment horizontal="center" vertical="center"/>
    </xf>
    <xf numFmtId="196" fontId="0" fillId="0" borderId="89" xfId="0" applyNumberFormat="1" applyBorder="1" applyAlignment="1">
      <alignment horizontal="center" vertical="center"/>
    </xf>
    <xf numFmtId="196" fontId="0" fillId="0" borderId="110" xfId="0" applyNumberFormat="1" applyBorder="1" applyAlignment="1">
      <alignment horizontal="center" vertical="center"/>
    </xf>
    <xf numFmtId="196" fontId="0" fillId="0" borderId="60" xfId="0" applyNumberFormat="1" applyBorder="1" applyAlignment="1">
      <alignment horizontal="center" vertical="center"/>
    </xf>
    <xf numFmtId="196" fontId="0" fillId="0" borderId="111" xfId="0" applyNumberFormat="1" applyBorder="1" applyAlignment="1">
      <alignment horizontal="center" vertical="center"/>
    </xf>
    <xf numFmtId="196" fontId="0" fillId="0" borderId="71" xfId="0" applyNumberFormat="1" applyBorder="1" applyAlignment="1">
      <alignment horizontal="center" vertical="center"/>
    </xf>
    <xf numFmtId="196" fontId="0" fillId="0" borderId="108" xfId="0" applyNumberFormat="1" applyBorder="1" applyAlignment="1">
      <alignment horizontal="center" vertical="center"/>
    </xf>
    <xf numFmtId="0" fontId="0" fillId="0" borderId="81" xfId="0" applyBorder="1" applyAlignment="1">
      <alignment horizontal="left" vertical="center" shrinkToFit="1"/>
    </xf>
    <xf numFmtId="0" fontId="0" fillId="0" borderId="75" xfId="0" applyBorder="1" applyAlignment="1">
      <alignment horizontal="left" vertical="center" shrinkToFit="1"/>
    </xf>
    <xf numFmtId="0" fontId="0" fillId="0" borderId="77" xfId="0" applyBorder="1" applyAlignment="1">
      <alignment horizontal="left" vertical="center" shrinkToFit="1"/>
    </xf>
    <xf numFmtId="0" fontId="0" fillId="0" borderId="102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103" xfId="0" applyBorder="1" applyAlignment="1">
      <alignment horizontal="left" vertical="center" shrinkToFit="1"/>
    </xf>
    <xf numFmtId="0" fontId="0" fillId="0" borderId="104" xfId="0" applyBorder="1" applyAlignment="1">
      <alignment horizontal="left" vertical="distributed" shrinkToFit="1"/>
    </xf>
    <xf numFmtId="0" fontId="0" fillId="0" borderId="105" xfId="0" applyBorder="1" applyAlignment="1">
      <alignment horizontal="left" vertical="distributed" shrinkToFit="1"/>
    </xf>
    <xf numFmtId="0" fontId="0" fillId="0" borderId="106" xfId="0" applyBorder="1" applyAlignment="1">
      <alignment horizontal="left" vertical="distributed" shrinkToFit="1"/>
    </xf>
    <xf numFmtId="0" fontId="0" fillId="0" borderId="107" xfId="0" applyBorder="1" applyAlignment="1">
      <alignment horizontal="left" vertical="distributed" shrinkToFit="1"/>
    </xf>
    <xf numFmtId="0" fontId="0" fillId="0" borderId="60" xfId="0" applyBorder="1" applyAlignment="1">
      <alignment horizontal="left" vertical="distributed" shrinkToFit="1"/>
    </xf>
    <xf numFmtId="0" fontId="0" fillId="0" borderId="108" xfId="0" applyBorder="1" applyAlignment="1">
      <alignment horizontal="left" vertical="distributed" shrinkToFit="1"/>
    </xf>
    <xf numFmtId="0" fontId="17" fillId="39" borderId="83" xfId="0" applyFont="1" applyFill="1" applyBorder="1" applyAlignment="1">
      <alignment horizontal="center" vertical="center" wrapText="1"/>
    </xf>
    <xf numFmtId="0" fontId="17" fillId="39" borderId="75" xfId="0" applyFont="1" applyFill="1" applyBorder="1" applyAlignment="1">
      <alignment horizontal="center" vertical="center" wrapText="1"/>
    </xf>
    <xf numFmtId="0" fontId="17" fillId="39" borderId="82" xfId="0" applyFont="1" applyFill="1" applyBorder="1" applyAlignment="1">
      <alignment horizontal="center" vertical="center" wrapText="1"/>
    </xf>
    <xf numFmtId="0" fontId="17" fillId="39" borderId="43" xfId="0" applyFont="1" applyFill="1" applyBorder="1" applyAlignment="1">
      <alignment horizontal="center" vertical="center" wrapText="1"/>
    </xf>
    <xf numFmtId="0" fontId="17" fillId="39" borderId="0" xfId="0" applyFont="1" applyFill="1" applyAlignment="1">
      <alignment horizontal="center" vertical="center" wrapText="1"/>
    </xf>
    <xf numFmtId="0" fontId="17" fillId="39" borderId="89" xfId="0" applyFont="1" applyFill="1" applyBorder="1" applyAlignment="1">
      <alignment horizontal="center" vertical="center" wrapText="1"/>
    </xf>
    <xf numFmtId="0" fontId="17" fillId="39" borderId="92" xfId="0" applyFont="1" applyFill="1" applyBorder="1" applyAlignment="1">
      <alignment horizontal="center" vertical="center" wrapText="1"/>
    </xf>
    <xf numFmtId="0" fontId="17" fillId="39" borderId="85" xfId="0" applyFont="1" applyFill="1" applyBorder="1" applyAlignment="1">
      <alignment horizontal="center" vertical="center" wrapText="1"/>
    </xf>
    <xf numFmtId="0" fontId="17" fillId="39" borderId="9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93" fillId="0" borderId="68" xfId="0" applyFont="1" applyBorder="1" applyAlignment="1">
      <alignment horizontal="left" vertical="top"/>
    </xf>
    <xf numFmtId="0" fontId="193" fillId="0" borderId="0" xfId="0" applyFont="1" applyAlignment="1">
      <alignment horizontal="left" vertical="top"/>
    </xf>
    <xf numFmtId="0" fontId="193" fillId="0" borderId="71" xfId="0" applyFont="1" applyBorder="1" applyAlignment="1">
      <alignment horizontal="left" vertical="top"/>
    </xf>
    <xf numFmtId="0" fontId="193" fillId="0" borderId="107" xfId="0" applyFont="1" applyBorder="1" applyAlignment="1">
      <alignment horizontal="left" vertical="top"/>
    </xf>
    <xf numFmtId="0" fontId="193" fillId="0" borderId="60" xfId="0" applyFont="1" applyBorder="1" applyAlignment="1">
      <alignment horizontal="left" vertical="top"/>
    </xf>
    <xf numFmtId="0" fontId="193" fillId="0" borderId="108" xfId="0" applyFont="1" applyBorder="1" applyAlignment="1">
      <alignment horizontal="left" vertical="top"/>
    </xf>
    <xf numFmtId="0" fontId="0" fillId="39" borderId="83" xfId="0" applyFill="1" applyBorder="1" applyAlignment="1">
      <alignment horizontal="center" vertical="center" wrapText="1"/>
    </xf>
    <xf numFmtId="0" fontId="0" fillId="39" borderId="75" xfId="0" applyFill="1" applyBorder="1" applyAlignment="1">
      <alignment horizontal="center" vertical="center" wrapText="1"/>
    </xf>
    <xf numFmtId="0" fontId="0" fillId="39" borderId="82" xfId="0" applyFill="1" applyBorder="1" applyAlignment="1">
      <alignment horizontal="center" vertical="center" wrapText="1"/>
    </xf>
    <xf numFmtId="0" fontId="0" fillId="39" borderId="43" xfId="0" applyFill="1" applyBorder="1" applyAlignment="1">
      <alignment horizontal="center" vertical="center" wrapText="1"/>
    </xf>
    <xf numFmtId="0" fontId="0" fillId="39" borderId="0" xfId="0" applyFill="1" applyAlignment="1">
      <alignment horizontal="center" vertical="center" wrapText="1"/>
    </xf>
    <xf numFmtId="0" fontId="0" fillId="39" borderId="89" xfId="0" applyFill="1" applyBorder="1" applyAlignment="1">
      <alignment horizontal="center" vertical="center" wrapText="1"/>
    </xf>
    <xf numFmtId="0" fontId="0" fillId="39" borderId="92" xfId="0" applyFill="1" applyBorder="1" applyAlignment="1">
      <alignment horizontal="center" vertical="center" wrapText="1"/>
    </xf>
    <xf numFmtId="0" fontId="0" fillId="39" borderId="85" xfId="0" applyFill="1" applyBorder="1" applyAlignment="1">
      <alignment horizontal="center" vertical="center" wrapText="1"/>
    </xf>
    <xf numFmtId="0" fontId="0" fillId="39" borderId="91" xfId="0" applyFill="1" applyBorder="1" applyAlignment="1">
      <alignment horizontal="center" vertical="center" wrapText="1"/>
    </xf>
    <xf numFmtId="0" fontId="11" fillId="39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00" xfId="0" applyNumberFormat="1" applyBorder="1" applyAlignment="1">
      <alignment horizontal="center" vertical="center"/>
    </xf>
    <xf numFmtId="0" fontId="0" fillId="39" borderId="90" xfId="0" applyFill="1" applyBorder="1" applyAlignment="1">
      <alignment horizontal="center" vertical="center"/>
    </xf>
    <xf numFmtId="0" fontId="0" fillId="39" borderId="81" xfId="0" applyFill="1" applyBorder="1" applyAlignment="1">
      <alignment horizontal="center" vertical="center" wrapText="1"/>
    </xf>
    <xf numFmtId="0" fontId="0" fillId="39" borderId="76" xfId="0" applyFill="1" applyBorder="1" applyAlignment="1">
      <alignment horizontal="center" vertical="center" wrapText="1"/>
    </xf>
    <xf numFmtId="0" fontId="0" fillId="39" borderId="68" xfId="0" applyFill="1" applyBorder="1" applyAlignment="1">
      <alignment horizontal="center" vertical="center" wrapText="1"/>
    </xf>
    <xf numFmtId="0" fontId="0" fillId="39" borderId="69" xfId="0" applyFill="1" applyBorder="1" applyAlignment="1">
      <alignment horizontal="center" vertical="center" wrapText="1"/>
    </xf>
    <xf numFmtId="0" fontId="0" fillId="39" borderId="90" xfId="0" applyFill="1" applyBorder="1" applyAlignment="1">
      <alignment horizontal="center" vertical="center" wrapText="1"/>
    </xf>
    <xf numFmtId="0" fontId="0" fillId="39" borderId="86" xfId="0" applyFill="1" applyBorder="1" applyAlignment="1">
      <alignment horizontal="center" vertical="center" wrapText="1"/>
    </xf>
    <xf numFmtId="0" fontId="193" fillId="0" borderId="81" xfId="0" applyFont="1" applyBorder="1" applyAlignment="1">
      <alignment horizontal="left" vertical="center"/>
    </xf>
    <xf numFmtId="0" fontId="193" fillId="0" borderId="75" xfId="0" applyFont="1" applyBorder="1" applyAlignment="1">
      <alignment horizontal="left" vertical="center"/>
    </xf>
    <xf numFmtId="0" fontId="193" fillId="0" borderId="77" xfId="0" applyFont="1" applyBorder="1" applyAlignment="1">
      <alignment horizontal="left" vertical="center"/>
    </xf>
    <xf numFmtId="0" fontId="189" fillId="39" borderId="81" xfId="0" applyFont="1" applyFill="1" applyBorder="1" applyAlignment="1">
      <alignment horizontal="center" vertical="center" wrapText="1"/>
    </xf>
    <xf numFmtId="0" fontId="17" fillId="39" borderId="68" xfId="0" applyFont="1" applyFill="1" applyBorder="1" applyAlignment="1">
      <alignment horizontal="center" vertical="center" wrapText="1"/>
    </xf>
    <xf numFmtId="0" fontId="17" fillId="39" borderId="90" xfId="0" applyFont="1" applyFill="1" applyBorder="1" applyAlignment="1">
      <alignment horizontal="center" vertical="center" wrapText="1"/>
    </xf>
    <xf numFmtId="196" fontId="0" fillId="0" borderId="69" xfId="0" applyNumberFormat="1" applyBorder="1" applyAlignment="1">
      <alignment horizontal="center" vertical="center"/>
    </xf>
    <xf numFmtId="196" fontId="0" fillId="0" borderId="109" xfId="0" applyNumberFormat="1" applyBorder="1" applyAlignment="1">
      <alignment horizontal="center" vertical="center"/>
    </xf>
    <xf numFmtId="0" fontId="17" fillId="39" borderId="101" xfId="0" applyFont="1" applyFill="1" applyBorder="1" applyAlignment="1">
      <alignment horizontal="center" vertical="center" wrapText="1"/>
    </xf>
    <xf numFmtId="0" fontId="17" fillId="39" borderId="1" xfId="0" applyFont="1" applyFill="1" applyBorder="1" applyAlignment="1">
      <alignment horizontal="center" vertical="center" wrapText="1"/>
    </xf>
    <xf numFmtId="2" fontId="0" fillId="0" borderId="77" xfId="0" applyNumberFormat="1" applyBorder="1" applyAlignment="1">
      <alignment horizontal="center" vertical="center"/>
    </xf>
    <xf numFmtId="2" fontId="0" fillId="0" borderId="71" xfId="0" applyNumberFormat="1" applyBorder="1" applyAlignment="1">
      <alignment horizontal="center" vertical="center"/>
    </xf>
    <xf numFmtId="2" fontId="0" fillId="0" borderId="87" xfId="0" applyNumberForma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189" fillId="0" borderId="81" xfId="0" applyFont="1" applyBorder="1" applyAlignment="1">
      <alignment horizontal="center" vertical="center"/>
    </xf>
    <xf numFmtId="0" fontId="189" fillId="0" borderId="75" xfId="0" applyFont="1" applyBorder="1" applyAlignment="1">
      <alignment horizontal="center" vertical="center"/>
    </xf>
    <xf numFmtId="0" fontId="189" fillId="0" borderId="82" xfId="0" applyFont="1" applyBorder="1" applyAlignment="1">
      <alignment horizontal="center" vertical="center"/>
    </xf>
    <xf numFmtId="0" fontId="189" fillId="0" borderId="68" xfId="0" applyFont="1" applyBorder="1" applyAlignment="1">
      <alignment horizontal="center" vertical="center"/>
    </xf>
    <xf numFmtId="0" fontId="189" fillId="0" borderId="0" xfId="0" applyFont="1" applyAlignment="1">
      <alignment horizontal="center" vertical="center"/>
    </xf>
    <xf numFmtId="0" fontId="189" fillId="0" borderId="89" xfId="0" applyFont="1" applyBorder="1" applyAlignment="1">
      <alignment horizontal="center" vertical="center"/>
    </xf>
    <xf numFmtId="0" fontId="189" fillId="0" borderId="90" xfId="0" applyFont="1" applyBorder="1" applyAlignment="1">
      <alignment horizontal="center" vertical="center"/>
    </xf>
    <xf numFmtId="0" fontId="189" fillId="0" borderId="85" xfId="0" applyFont="1" applyBorder="1" applyAlignment="1">
      <alignment horizontal="center" vertical="center"/>
    </xf>
    <xf numFmtId="0" fontId="189" fillId="0" borderId="91" xfId="0" applyFont="1" applyBorder="1" applyAlignment="1">
      <alignment horizontal="center" vertical="center"/>
    </xf>
    <xf numFmtId="0" fontId="0" fillId="39" borderId="75" xfId="0" applyFill="1" applyBorder="1" applyAlignment="1">
      <alignment horizontal="center" vertical="center" shrinkToFit="1"/>
    </xf>
    <xf numFmtId="0" fontId="0" fillId="39" borderId="82" xfId="0" applyFill="1" applyBorder="1" applyAlignment="1">
      <alignment horizontal="center" vertical="center" shrinkToFit="1"/>
    </xf>
    <xf numFmtId="0" fontId="0" fillId="39" borderId="0" xfId="0" applyFill="1" applyAlignment="1">
      <alignment horizontal="center" vertical="center" shrinkToFit="1"/>
    </xf>
    <xf numFmtId="0" fontId="0" fillId="39" borderId="89" xfId="0" applyFill="1" applyBorder="1" applyAlignment="1">
      <alignment horizontal="center" vertical="center" shrinkToFit="1"/>
    </xf>
    <xf numFmtId="0" fontId="0" fillId="39" borderId="85" xfId="0" applyFill="1" applyBorder="1" applyAlignment="1">
      <alignment horizontal="center" vertical="center" shrinkToFit="1"/>
    </xf>
    <xf numFmtId="0" fontId="0" fillId="39" borderId="91" xfId="0" applyFill="1" applyBorder="1" applyAlignment="1">
      <alignment horizontal="center" vertical="center" shrinkToFit="1"/>
    </xf>
    <xf numFmtId="0" fontId="17" fillId="38" borderId="79" xfId="0" applyFont="1" applyFill="1" applyBorder="1" applyAlignment="1">
      <alignment horizontal="center" vertical="center" wrapText="1"/>
    </xf>
    <xf numFmtId="0" fontId="17" fillId="38" borderId="80" xfId="0" applyFont="1" applyFill="1" applyBorder="1" applyAlignment="1">
      <alignment horizontal="center" vertical="center" wrapText="1"/>
    </xf>
    <xf numFmtId="0" fontId="17" fillId="38" borderId="72" xfId="0" applyFont="1" applyFill="1" applyBorder="1" applyAlignment="1">
      <alignment horizontal="center" vertical="center" wrapText="1"/>
    </xf>
    <xf numFmtId="0" fontId="17" fillId="38" borderId="73" xfId="0" applyFont="1" applyFill="1" applyBorder="1" applyAlignment="1">
      <alignment horizontal="center" vertical="center" wrapText="1"/>
    </xf>
    <xf numFmtId="0" fontId="17" fillId="38" borderId="88" xfId="0" applyFont="1" applyFill="1" applyBorder="1" applyAlignment="1">
      <alignment horizontal="center" vertical="center" wrapText="1"/>
    </xf>
    <xf numFmtId="0" fontId="17" fillId="38" borderId="98" xfId="0" applyFont="1" applyFill="1" applyBorder="1" applyAlignment="1">
      <alignment horizontal="center" vertical="center" wrapText="1"/>
    </xf>
    <xf numFmtId="0" fontId="17" fillId="38" borderId="75" xfId="0" applyFont="1" applyFill="1" applyBorder="1" applyAlignment="1">
      <alignment horizontal="center" vertical="center"/>
    </xf>
    <xf numFmtId="0" fontId="17" fillId="38" borderId="77" xfId="0" applyFont="1" applyFill="1" applyBorder="1" applyAlignment="1">
      <alignment horizontal="center" vertical="center"/>
    </xf>
    <xf numFmtId="0" fontId="17" fillId="38" borderId="0" xfId="0" applyFont="1" applyFill="1" applyAlignment="1">
      <alignment horizontal="center" vertical="center"/>
    </xf>
    <xf numFmtId="0" fontId="17" fillId="38" borderId="71" xfId="0" applyFont="1" applyFill="1" applyBorder="1" applyAlignment="1">
      <alignment horizontal="center" vertical="center"/>
    </xf>
    <xf numFmtId="0" fontId="17" fillId="38" borderId="85" xfId="0" applyFont="1" applyFill="1" applyBorder="1" applyAlignment="1">
      <alignment horizontal="center" vertical="center"/>
    </xf>
    <xf numFmtId="0" fontId="17" fillId="38" borderId="87" xfId="0" applyFont="1" applyFill="1" applyBorder="1" applyAlignment="1">
      <alignment horizontal="center" vertical="center"/>
    </xf>
    <xf numFmtId="0" fontId="17" fillId="38" borderId="81" xfId="0" applyFont="1" applyFill="1" applyBorder="1" applyAlignment="1">
      <alignment horizontal="center" vertical="center"/>
    </xf>
    <xf numFmtId="0" fontId="17" fillId="38" borderId="82" xfId="0" applyFont="1" applyFill="1" applyBorder="1" applyAlignment="1">
      <alignment horizontal="center" vertical="center"/>
    </xf>
    <xf numFmtId="0" fontId="17" fillId="38" borderId="68" xfId="0" applyFont="1" applyFill="1" applyBorder="1" applyAlignment="1">
      <alignment horizontal="center" vertical="center"/>
    </xf>
    <xf numFmtId="0" fontId="17" fillId="38" borderId="89" xfId="0" applyFont="1" applyFill="1" applyBorder="1" applyAlignment="1">
      <alignment horizontal="center" vertical="center"/>
    </xf>
    <xf numFmtId="0" fontId="17" fillId="38" borderId="90" xfId="0" applyFont="1" applyFill="1" applyBorder="1" applyAlignment="1">
      <alignment horizontal="center" vertical="center"/>
    </xf>
    <xf numFmtId="0" fontId="17" fillId="38" borderId="91" xfId="0" applyFont="1" applyFill="1" applyBorder="1" applyAlignment="1">
      <alignment horizontal="center" vertical="center"/>
    </xf>
    <xf numFmtId="0" fontId="17" fillId="38" borderId="83" xfId="0" applyFont="1" applyFill="1" applyBorder="1" applyAlignment="1">
      <alignment horizontal="center" vertical="center"/>
    </xf>
    <xf numFmtId="0" fontId="17" fillId="38" borderId="43" xfId="0" applyFont="1" applyFill="1" applyBorder="1" applyAlignment="1">
      <alignment horizontal="center" vertical="center"/>
    </xf>
    <xf numFmtId="0" fontId="17" fillId="38" borderId="92" xfId="0" applyFont="1" applyFill="1" applyBorder="1" applyAlignment="1">
      <alignment horizontal="center" vertical="center"/>
    </xf>
    <xf numFmtId="0" fontId="17" fillId="38" borderId="69" xfId="0" applyFont="1" applyFill="1" applyBorder="1" applyAlignment="1">
      <alignment horizontal="center" vertical="center"/>
    </xf>
    <xf numFmtId="0" fontId="17" fillId="38" borderId="74" xfId="0" applyFont="1" applyFill="1" applyBorder="1" applyAlignment="1">
      <alignment horizontal="center" vertical="center" wrapText="1"/>
    </xf>
    <xf numFmtId="0" fontId="17" fillId="38" borderId="75" xfId="0" applyFont="1" applyFill="1" applyBorder="1" applyAlignment="1">
      <alignment horizontal="center" vertical="center" wrapText="1"/>
    </xf>
    <xf numFmtId="0" fontId="17" fillId="38" borderId="82" xfId="0" applyFont="1" applyFill="1" applyBorder="1" applyAlignment="1">
      <alignment horizontal="center" vertical="center" wrapText="1"/>
    </xf>
    <xf numFmtId="0" fontId="17" fillId="38" borderId="70" xfId="0" applyFont="1" applyFill="1" applyBorder="1" applyAlignment="1">
      <alignment horizontal="center" vertical="center" wrapText="1"/>
    </xf>
    <xf numFmtId="0" fontId="17" fillId="38" borderId="0" xfId="0" applyFont="1" applyFill="1" applyAlignment="1">
      <alignment horizontal="center" vertical="center" wrapText="1"/>
    </xf>
    <xf numFmtId="0" fontId="17" fillId="38" borderId="89" xfId="0" applyFont="1" applyFill="1" applyBorder="1" applyAlignment="1">
      <alignment horizontal="center" vertical="center" wrapText="1"/>
    </xf>
    <xf numFmtId="0" fontId="17" fillId="38" borderId="97" xfId="0" applyFont="1" applyFill="1" applyBorder="1" applyAlignment="1">
      <alignment horizontal="center" vertical="center" wrapText="1"/>
    </xf>
    <xf numFmtId="0" fontId="17" fillId="38" borderId="85" xfId="0" applyFont="1" applyFill="1" applyBorder="1" applyAlignment="1">
      <alignment horizontal="center" vertical="center" wrapText="1"/>
    </xf>
    <xf numFmtId="0" fontId="17" fillId="38" borderId="91" xfId="0" applyFont="1" applyFill="1" applyBorder="1" applyAlignment="1">
      <alignment horizontal="center" vertical="center" wrapText="1"/>
    </xf>
    <xf numFmtId="0" fontId="17" fillId="38" borderId="76" xfId="0" applyFont="1" applyFill="1" applyBorder="1" applyAlignment="1">
      <alignment horizontal="center" vertical="center" wrapText="1"/>
    </xf>
    <xf numFmtId="0" fontId="17" fillId="38" borderId="69" xfId="0" applyFont="1" applyFill="1" applyBorder="1" applyAlignment="1">
      <alignment horizontal="center" vertical="center" wrapText="1"/>
    </xf>
    <xf numFmtId="0" fontId="17" fillId="38" borderId="86" xfId="0" applyFont="1" applyFill="1" applyBorder="1" applyAlignment="1">
      <alignment horizontal="center" vertical="center" wrapText="1"/>
    </xf>
    <xf numFmtId="0" fontId="17" fillId="38" borderId="78" xfId="0" applyFont="1" applyFill="1" applyBorder="1" applyAlignment="1">
      <alignment horizontal="center" vertical="center"/>
    </xf>
    <xf numFmtId="0" fontId="17" fillId="38" borderId="72" xfId="0" applyFont="1" applyFill="1" applyBorder="1" applyAlignment="1">
      <alignment horizontal="center" vertical="center"/>
    </xf>
    <xf numFmtId="0" fontId="17" fillId="38" borderId="70" xfId="0" applyFont="1" applyFill="1" applyBorder="1" applyAlignment="1">
      <alignment horizontal="center" vertical="center"/>
    </xf>
    <xf numFmtId="0" fontId="0" fillId="38" borderId="74" xfId="0" applyFill="1" applyBorder="1" applyAlignment="1">
      <alignment horizontal="center" vertical="center"/>
    </xf>
    <xf numFmtId="0" fontId="0" fillId="38" borderId="75" xfId="0" applyFill="1" applyBorder="1" applyAlignment="1">
      <alignment horizontal="center" vertical="center"/>
    </xf>
    <xf numFmtId="0" fontId="0" fillId="38" borderId="76" xfId="0" applyFill="1" applyBorder="1" applyAlignment="1">
      <alignment horizontal="center" vertical="center"/>
    </xf>
    <xf numFmtId="0" fontId="0" fillId="38" borderId="84" xfId="0" applyFill="1" applyBorder="1" applyAlignment="1">
      <alignment horizontal="center" vertical="center"/>
    </xf>
    <xf numFmtId="0" fontId="0" fillId="38" borderId="85" xfId="0" applyFill="1" applyBorder="1" applyAlignment="1">
      <alignment horizontal="center" vertical="center"/>
    </xf>
    <xf numFmtId="0" fontId="0" fillId="38" borderId="86" xfId="0" applyFill="1" applyBorder="1" applyAlignment="1">
      <alignment horizontal="center" vertical="center"/>
    </xf>
    <xf numFmtId="0" fontId="0" fillId="38" borderId="79" xfId="0" applyFill="1" applyBorder="1" applyAlignment="1">
      <alignment horizontal="center" vertical="center"/>
    </xf>
    <xf numFmtId="0" fontId="0" fillId="38" borderId="88" xfId="0" applyFill="1" applyBorder="1" applyAlignment="1">
      <alignment horizontal="center" vertical="center"/>
    </xf>
    <xf numFmtId="0" fontId="179" fillId="0" borderId="0" xfId="0" applyFont="1" applyAlignment="1">
      <alignment horizontal="left" shrinkToFit="1"/>
    </xf>
    <xf numFmtId="0" fontId="181" fillId="0" borderId="60" xfId="0" applyFont="1" applyBorder="1" applyAlignment="1">
      <alignment horizontal="center" vertical="center"/>
    </xf>
    <xf numFmtId="0" fontId="187" fillId="38" borderId="64" xfId="0" applyFont="1" applyFill="1" applyBorder="1" applyAlignment="1">
      <alignment horizontal="center" vertical="center"/>
    </xf>
    <xf numFmtId="0" fontId="187" fillId="38" borderId="63" xfId="0" applyFont="1" applyFill="1" applyBorder="1" applyAlignment="1">
      <alignment horizontal="center" vertical="center"/>
    </xf>
    <xf numFmtId="0" fontId="187" fillId="38" borderId="70" xfId="0" applyFont="1" applyFill="1" applyBorder="1" applyAlignment="1">
      <alignment horizontal="center" vertical="center"/>
    </xf>
    <xf numFmtId="0" fontId="187" fillId="38" borderId="69" xfId="0" applyFont="1" applyFill="1" applyBorder="1" applyAlignment="1">
      <alignment horizontal="center" vertical="center"/>
    </xf>
    <xf numFmtId="0" fontId="187" fillId="38" borderId="65" xfId="0" applyFont="1" applyFill="1" applyBorder="1" applyAlignment="1">
      <alignment horizontal="center" vertical="center"/>
    </xf>
    <xf numFmtId="0" fontId="187" fillId="38" borderId="71" xfId="0" applyFont="1" applyFill="1" applyBorder="1" applyAlignment="1">
      <alignment horizontal="center" vertical="center"/>
    </xf>
    <xf numFmtId="0" fontId="188" fillId="38" borderId="66" xfId="0" applyFont="1" applyFill="1" applyBorder="1" applyAlignment="1">
      <alignment horizontal="center" vertical="center"/>
    </xf>
    <xf numFmtId="0" fontId="188" fillId="38" borderId="72" xfId="0" applyFont="1" applyFill="1" applyBorder="1" applyAlignment="1">
      <alignment horizontal="center" vertical="center"/>
    </xf>
    <xf numFmtId="0" fontId="187" fillId="38" borderId="66" xfId="0" applyFont="1" applyFill="1" applyBorder="1" applyAlignment="1">
      <alignment horizontal="center" vertical="center" shrinkToFit="1"/>
    </xf>
    <xf numFmtId="0" fontId="187" fillId="38" borderId="67" xfId="0" applyFont="1" applyFill="1" applyBorder="1" applyAlignment="1">
      <alignment horizontal="center" vertical="center" shrinkToFit="1"/>
    </xf>
    <xf numFmtId="0" fontId="187" fillId="38" borderId="72" xfId="0" applyFont="1" applyFill="1" applyBorder="1" applyAlignment="1">
      <alignment horizontal="center" vertical="center" shrinkToFit="1"/>
    </xf>
    <xf numFmtId="0" fontId="187" fillId="38" borderId="73" xfId="0" applyFont="1" applyFill="1" applyBorder="1" applyAlignment="1">
      <alignment horizontal="center" vertical="center" shrinkToFit="1"/>
    </xf>
    <xf numFmtId="0" fontId="17" fillId="38" borderId="93" xfId="0" applyFont="1" applyFill="1" applyBorder="1" applyAlignment="1">
      <alignment horizontal="center" vertical="center"/>
    </xf>
    <xf numFmtId="0" fontId="17" fillId="38" borderId="94" xfId="0" applyFont="1" applyFill="1" applyBorder="1" applyAlignment="1">
      <alignment horizontal="center" vertical="center"/>
    </xf>
    <xf numFmtId="0" fontId="17" fillId="38" borderId="95" xfId="0" applyFont="1" applyFill="1" applyBorder="1" applyAlignment="1">
      <alignment horizontal="center" vertical="center"/>
    </xf>
    <xf numFmtId="0" fontId="17" fillId="38" borderId="96" xfId="0" applyFont="1" applyFill="1" applyBorder="1" applyAlignment="1">
      <alignment horizontal="center" vertical="center"/>
    </xf>
    <xf numFmtId="0" fontId="17" fillId="38" borderId="99" xfId="0" applyFont="1" applyFill="1" applyBorder="1" applyAlignment="1">
      <alignment horizontal="center" vertical="center"/>
    </xf>
    <xf numFmtId="0" fontId="17" fillId="38" borderId="8" xfId="0" applyFont="1" applyFill="1" applyBorder="1" applyAlignment="1">
      <alignment horizontal="center" vertical="center"/>
    </xf>
    <xf numFmtId="0" fontId="0" fillId="2" borderId="139" xfId="0" quotePrefix="1" applyFill="1" applyBorder="1" applyAlignment="1">
      <alignment horizontal="center" vertical="center" wrapText="1"/>
    </xf>
    <xf numFmtId="0" fontId="0" fillId="2" borderId="140" xfId="0" applyFill="1" applyBorder="1" applyAlignment="1">
      <alignment horizontal="center" vertical="center" wrapText="1"/>
    </xf>
    <xf numFmtId="0" fontId="0" fillId="2" borderId="139" xfId="0" applyFill="1" applyBorder="1" applyAlignment="1">
      <alignment horizontal="center" vertical="center" wrapText="1"/>
    </xf>
    <xf numFmtId="0" fontId="0" fillId="42" borderId="139" xfId="0" quotePrefix="1" applyFill="1" applyBorder="1" applyAlignment="1">
      <alignment horizontal="center" vertical="center" wrapText="1"/>
    </xf>
    <xf numFmtId="0" fontId="0" fillId="42" borderId="140" xfId="0" applyFill="1" applyBorder="1" applyAlignment="1">
      <alignment horizontal="center" vertical="center" wrapText="1"/>
    </xf>
    <xf numFmtId="0" fontId="0" fillId="42" borderId="139" xfId="0" applyFill="1" applyBorder="1" applyAlignment="1">
      <alignment horizontal="center" vertical="center" wrapText="1"/>
    </xf>
    <xf numFmtId="0" fontId="8" fillId="2" borderId="139" xfId="0" applyFont="1" applyFill="1" applyBorder="1" applyAlignment="1">
      <alignment horizontal="center" vertical="center" wrapText="1"/>
    </xf>
    <xf numFmtId="0" fontId="8" fillId="2" borderId="140" xfId="0" applyFont="1" applyFill="1" applyBorder="1" applyAlignment="1">
      <alignment horizontal="center" vertical="center" wrapText="1"/>
    </xf>
    <xf numFmtId="0" fontId="208" fillId="2" borderId="139" xfId="0" applyFont="1" applyFill="1" applyBorder="1" applyAlignment="1">
      <alignment horizontal="center" vertical="center" wrapText="1"/>
    </xf>
    <xf numFmtId="0" fontId="208" fillId="2" borderId="140" xfId="0" applyFont="1" applyFill="1" applyBorder="1" applyAlignment="1">
      <alignment horizontal="center" vertical="center" wrapText="1"/>
    </xf>
    <xf numFmtId="0" fontId="6" fillId="45" borderId="83" xfId="0" quotePrefix="1" applyFont="1" applyFill="1" applyBorder="1" applyAlignment="1">
      <alignment horizontal="center" vertical="center" wrapText="1"/>
    </xf>
    <xf numFmtId="0" fontId="6" fillId="45" borderId="82" xfId="0" quotePrefix="1" applyFont="1" applyFill="1" applyBorder="1" applyAlignment="1">
      <alignment horizontal="center" vertical="center" wrapText="1"/>
    </xf>
    <xf numFmtId="0" fontId="6" fillId="45" borderId="92" xfId="0" quotePrefix="1" applyFont="1" applyFill="1" applyBorder="1" applyAlignment="1">
      <alignment horizontal="center" vertical="center" wrapText="1"/>
    </xf>
    <xf numFmtId="0" fontId="6" fillId="45" borderId="91" xfId="0" quotePrefix="1" applyFont="1" applyFill="1" applyBorder="1" applyAlignment="1">
      <alignment horizontal="center" vertical="center" wrapText="1"/>
    </xf>
    <xf numFmtId="0" fontId="205" fillId="2" borderId="137" xfId="0" applyFont="1" applyFill="1" applyBorder="1" applyAlignment="1">
      <alignment horizontal="center" vertical="center" wrapText="1"/>
    </xf>
    <xf numFmtId="0" fontId="201" fillId="2" borderId="138" xfId="0" applyFont="1" applyFill="1" applyBorder="1" applyAlignment="1">
      <alignment horizontal="center" vertical="center" wrapText="1"/>
    </xf>
    <xf numFmtId="0" fontId="199" fillId="0" borderId="85" xfId="0" applyFont="1" applyBorder="1" applyAlignment="1">
      <alignment horizontal="center" vertical="center"/>
    </xf>
    <xf numFmtId="0" fontId="6" fillId="45" borderId="1" xfId="0" quotePrefix="1" applyFont="1" applyFill="1" applyBorder="1" applyAlignment="1">
      <alignment horizontal="center" vertical="center"/>
    </xf>
    <xf numFmtId="0" fontId="0" fillId="45" borderId="1" xfId="0" applyFill="1" applyBorder="1" applyAlignment="1">
      <alignment horizontal="center" vertical="center"/>
    </xf>
    <xf numFmtId="0" fontId="6" fillId="45" borderId="94" xfId="0" quotePrefix="1" applyFont="1" applyFill="1" applyBorder="1" applyAlignment="1">
      <alignment horizontal="center" vertical="center" wrapText="1"/>
    </xf>
    <xf numFmtId="0" fontId="6" fillId="45" borderId="135" xfId="0" quotePrefix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02" fillId="0" borderId="54" xfId="0" applyFont="1" applyBorder="1" applyAlignment="1">
      <alignment horizontal="center" vertical="center"/>
    </xf>
    <xf numFmtId="0" fontId="202" fillId="0" borderId="51" xfId="0" applyFont="1" applyBorder="1" applyAlignment="1">
      <alignment horizontal="center" vertical="center"/>
    </xf>
    <xf numFmtId="0" fontId="202" fillId="0" borderId="5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11" fillId="0" borderId="136" xfId="0" applyFont="1" applyBorder="1" applyAlignment="1">
      <alignment horizontal="left" vertical="center" wrapText="1"/>
    </xf>
    <xf numFmtId="0" fontId="211" fillId="0" borderId="136" xfId="0" applyFont="1" applyBorder="1" applyAlignment="1">
      <alignment horizontal="left" vertical="center"/>
    </xf>
    <xf numFmtId="0" fontId="211" fillId="0" borderId="0" xfId="0" applyFont="1" applyAlignment="1">
      <alignment horizontal="left" vertical="center"/>
    </xf>
    <xf numFmtId="0" fontId="211" fillId="0" borderId="2" xfId="0" applyFont="1" applyBorder="1" applyAlignment="1">
      <alignment horizontal="center" vertical="center"/>
    </xf>
    <xf numFmtId="0" fontId="211" fillId="0" borderId="141" xfId="0" applyFont="1" applyBorder="1" applyAlignment="1">
      <alignment horizontal="center" vertical="center"/>
    </xf>
    <xf numFmtId="0" fontId="209" fillId="0" borderId="85" xfId="0" applyFont="1" applyBorder="1" applyAlignment="1">
      <alignment horizontal="center" vertical="center"/>
    </xf>
    <xf numFmtId="0" fontId="211" fillId="0" borderId="94" xfId="0" applyFont="1" applyBorder="1" applyAlignment="1">
      <alignment horizontal="center" vertical="center" wrapText="1"/>
    </xf>
    <xf numFmtId="0" fontId="211" fillId="0" borderId="96" xfId="0" applyFont="1" applyBorder="1" applyAlignment="1">
      <alignment horizontal="center" vertical="center" wrapText="1"/>
    </xf>
    <xf numFmtId="0" fontId="196" fillId="47" borderId="1" xfId="0" applyFont="1" applyFill="1" applyBorder="1" applyAlignment="1">
      <alignment horizontal="center" vertical="center"/>
    </xf>
    <xf numFmtId="0" fontId="211" fillId="0" borderId="94" xfId="0" applyFont="1" applyBorder="1" applyAlignment="1">
      <alignment horizontal="center" vertical="center"/>
    </xf>
    <xf numFmtId="0" fontId="211" fillId="0" borderId="135" xfId="0" applyFont="1" applyBorder="1" applyAlignment="1">
      <alignment horizontal="center" vertical="center"/>
    </xf>
    <xf numFmtId="0" fontId="211" fillId="0" borderId="83" xfId="0" applyFont="1" applyBorder="1" applyAlignment="1">
      <alignment horizontal="center" vertical="center"/>
    </xf>
    <xf numFmtId="0" fontId="211" fillId="0" borderId="92" xfId="0" applyFont="1" applyBorder="1" applyAlignment="1">
      <alignment horizontal="center" vertical="center"/>
    </xf>
    <xf numFmtId="0" fontId="0" fillId="0" borderId="13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9" xfId="0" quotePrefix="1" applyBorder="1" applyAlignment="1">
      <alignment vertical="center" wrapText="1"/>
    </xf>
    <xf numFmtId="0" fontId="0" fillId="0" borderId="3" xfId="0" quotePrefix="1" applyBorder="1" applyAlignment="1">
      <alignment vertical="center" wrapText="1"/>
    </xf>
    <xf numFmtId="0" fontId="0" fillId="0" borderId="4" xfId="0" quotePrefix="1" applyBorder="1" applyAlignment="1">
      <alignment vertical="center" wrapText="1"/>
    </xf>
    <xf numFmtId="0" fontId="0" fillId="0" borderId="50" xfId="0" quotePrefix="1" applyBorder="1" applyAlignment="1">
      <alignment vertical="center" wrapText="1"/>
    </xf>
    <xf numFmtId="0" fontId="0" fillId="0" borderId="51" xfId="0" quotePrefix="1" applyBorder="1" applyAlignment="1">
      <alignment vertical="center" wrapText="1"/>
    </xf>
    <xf numFmtId="0" fontId="0" fillId="0" borderId="52" xfId="0" quotePrefix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0" fillId="0" borderId="49" xfId="0" quotePrefix="1" applyBorder="1" applyAlignment="1">
      <alignment horizontal="left" vertical="center" wrapText="1"/>
    </xf>
    <xf numFmtId="0" fontId="0" fillId="0" borderId="3" xfId="0" quotePrefix="1" applyBorder="1" applyAlignment="1">
      <alignment horizontal="left" vertical="center" wrapText="1"/>
    </xf>
    <xf numFmtId="0" fontId="0" fillId="0" borderId="4" xfId="0" quotePrefix="1" applyBorder="1" applyAlignment="1">
      <alignment horizontal="left" vertical="center" wrapText="1"/>
    </xf>
    <xf numFmtId="0" fontId="0" fillId="0" borderId="32" xfId="0" quotePrefix="1" applyBorder="1" applyAlignment="1">
      <alignment horizontal="distributed" vertical="center" wrapText="1"/>
    </xf>
    <xf numFmtId="0" fontId="0" fillId="0" borderId="1" xfId="0" quotePrefix="1" applyBorder="1" applyAlignment="1">
      <alignment horizontal="distributed" vertical="center" wrapText="1"/>
    </xf>
    <xf numFmtId="0" fontId="10" fillId="0" borderId="0" xfId="0" applyFont="1" applyAlignment="1">
      <alignment horizontal="center" vertical="center"/>
    </xf>
    <xf numFmtId="0" fontId="176" fillId="0" borderId="21" xfId="0" applyFont="1" applyBorder="1" applyAlignment="1">
      <alignment horizontal="left" vertical="center" wrapText="1"/>
    </xf>
    <xf numFmtId="0" fontId="154" fillId="0" borderId="21" xfId="11724" applyFont="1" applyBorder="1" applyAlignment="1">
      <alignment horizontal="right" vertical="center"/>
    </xf>
    <xf numFmtId="0" fontId="174" fillId="0" borderId="21" xfId="0" applyFont="1" applyBorder="1">
      <alignment vertical="center"/>
    </xf>
    <xf numFmtId="0" fontId="9" fillId="41" borderId="44" xfId="0" quotePrefix="1" applyFont="1" applyFill="1" applyBorder="1" applyAlignment="1">
      <alignment horizontal="center" vertical="center" wrapText="1"/>
    </xf>
    <xf numFmtId="0" fontId="9" fillId="41" borderId="45" xfId="0" quotePrefix="1" applyFont="1" applyFill="1" applyBorder="1" applyAlignment="1">
      <alignment horizontal="center" vertical="center" wrapText="1"/>
    </xf>
    <xf numFmtId="0" fontId="9" fillId="41" borderId="46" xfId="0" quotePrefix="1" applyFont="1" applyFill="1" applyBorder="1" applyAlignment="1">
      <alignment horizontal="center" vertical="center" wrapText="1"/>
    </xf>
    <xf numFmtId="0" fontId="9" fillId="41" borderId="47" xfId="0" quotePrefix="1" applyFont="1" applyFill="1" applyBorder="1" applyAlignment="1">
      <alignment horizontal="center" vertical="center" wrapText="1"/>
    </xf>
    <xf numFmtId="0" fontId="38" fillId="0" borderId="2" xfId="0" quotePrefix="1" applyFont="1" applyBorder="1" applyAlignment="1">
      <alignment horizontal="center" vertical="center" wrapText="1"/>
    </xf>
    <xf numFmtId="0" fontId="38" fillId="0" borderId="141" xfId="0" quotePrefix="1" applyFont="1" applyBorder="1" applyAlignment="1">
      <alignment horizontal="center" vertical="center" wrapText="1"/>
    </xf>
  </cellXfs>
  <cellStyles count="11910">
    <cellStyle name=" " xfId="12" xr:uid="{00000000-0005-0000-0000-000000000000}"/>
    <cellStyle name="  2" xfId="13" xr:uid="{00000000-0005-0000-0000-000001000000}"/>
    <cellStyle name="  3" xfId="14" xr:uid="{00000000-0005-0000-0000-000002000000}"/>
    <cellStyle name="  4" xfId="15" xr:uid="{00000000-0005-0000-0000-000003000000}"/>
    <cellStyle name=" _(진천)총괄_도급,실행_내역_대비표(090113)-하도선정의뢰용(1)" xfId="16" xr:uid="{00000000-0005-0000-0000-000004000000}"/>
    <cellStyle name=" _6.진천음성0606(조경)" xfId="17" xr:uid="{00000000-0005-0000-0000-000005000000}"/>
    <cellStyle name=" _97연말" xfId="18" xr:uid="{00000000-0005-0000-0000-000006000000}"/>
    <cellStyle name=" _97연말_(진천)총괄_도급,실행_내역_대비표(090113)-하도선정의뢰용(1)" xfId="19" xr:uid="{00000000-0005-0000-0000-000007000000}"/>
    <cellStyle name=" _97연말_6.진천음성0606(조경)" xfId="20" xr:uid="{00000000-0005-0000-0000-000008000000}"/>
    <cellStyle name=" _97연말_오수관로공사(하도급선정의뢰서)" xfId="21" xr:uid="{00000000-0005-0000-0000-000009000000}"/>
    <cellStyle name=" _97연말_진천음성공사내역서(전기계측)" xfId="22" xr:uid="{00000000-0005-0000-0000-00000A000000}"/>
    <cellStyle name=" _97연말_진천음성공사내역서(전기계측-수정)" xfId="23" xr:uid="{00000000-0005-0000-0000-00000B000000}"/>
    <cellStyle name=" _97연말_침출수 이송관로(하도선정 의뢰 내역1차 변경-081006)" xfId="24" xr:uid="{00000000-0005-0000-0000-00000C000000}"/>
    <cellStyle name=" _97연말1" xfId="25" xr:uid="{00000000-0005-0000-0000-00000D000000}"/>
    <cellStyle name=" _97연말1_(진천)총괄_도급,실행_내역_대비표(090113)-하도선정의뢰용(1)" xfId="26" xr:uid="{00000000-0005-0000-0000-00000E000000}"/>
    <cellStyle name=" _97연말1_6.진천음성0606(조경)" xfId="27" xr:uid="{00000000-0005-0000-0000-00000F000000}"/>
    <cellStyle name=" _97연말1_오수관로공사(하도급선정의뢰서)" xfId="28" xr:uid="{00000000-0005-0000-0000-000010000000}"/>
    <cellStyle name=" _97연말1_진천음성공사내역서(전기계측)" xfId="29" xr:uid="{00000000-0005-0000-0000-000011000000}"/>
    <cellStyle name=" _97연말1_진천음성공사내역서(전기계측-수정)" xfId="30" xr:uid="{00000000-0005-0000-0000-000012000000}"/>
    <cellStyle name=" _97연말1_침출수 이송관로(하도선정 의뢰 내역1차 변경-081006)" xfId="31" xr:uid="{00000000-0005-0000-0000-000013000000}"/>
    <cellStyle name=" _Book1" xfId="32" xr:uid="{00000000-0005-0000-0000-000014000000}"/>
    <cellStyle name=" _Book1_(진천)총괄_도급,실행_내역_대비표(090113)-하도선정의뢰용(1)" xfId="33" xr:uid="{00000000-0005-0000-0000-000015000000}"/>
    <cellStyle name=" _Book1_6.진천음성0606(조경)" xfId="34" xr:uid="{00000000-0005-0000-0000-000016000000}"/>
    <cellStyle name=" _Book1_오수관로공사(하도급선정의뢰서)" xfId="35" xr:uid="{00000000-0005-0000-0000-000017000000}"/>
    <cellStyle name=" _Book1_진천음성공사내역서(전기계측)" xfId="36" xr:uid="{00000000-0005-0000-0000-000018000000}"/>
    <cellStyle name=" _Book1_진천음성공사내역서(전기계측-수정)" xfId="37" xr:uid="{00000000-0005-0000-0000-000019000000}"/>
    <cellStyle name=" _Book1_침출수 이송관로(하도선정 의뢰 내역1차 변경-081006)" xfId="38" xr:uid="{00000000-0005-0000-0000-00001A000000}"/>
    <cellStyle name=" _오수관로공사(하도급선정의뢰서)" xfId="39" xr:uid="{00000000-0005-0000-0000-00001B000000}"/>
    <cellStyle name=" _진천음성공사내역서(전기계측)" xfId="40" xr:uid="{00000000-0005-0000-0000-00001C000000}"/>
    <cellStyle name=" _진천음성공사내역서(전기계측-수정)" xfId="41" xr:uid="{00000000-0005-0000-0000-00001D000000}"/>
    <cellStyle name=" _침출수 이송관로(하도선정 의뢰 내역1차 변경-081006)" xfId="42" xr:uid="{00000000-0005-0000-0000-00001E000000}"/>
    <cellStyle name="#" xfId="43" xr:uid="{00000000-0005-0000-0000-00001F000000}"/>
    <cellStyle name="#,##0" xfId="44" xr:uid="{00000000-0005-0000-0000-000020000000}"/>
    <cellStyle name="#,##0 2" xfId="45" xr:uid="{00000000-0005-0000-0000-000021000000}"/>
    <cellStyle name="#,##0 3" xfId="46" xr:uid="{00000000-0005-0000-0000-000022000000}"/>
    <cellStyle name="#,##0 4" xfId="47" xr:uid="{00000000-0005-0000-0000-000023000000}"/>
    <cellStyle name="#,##0 5" xfId="48" xr:uid="{00000000-0005-0000-0000-000024000000}"/>
    <cellStyle name="#,##0 6" xfId="49" xr:uid="{00000000-0005-0000-0000-000025000000}"/>
    <cellStyle name="#,##0.0" xfId="50" xr:uid="{00000000-0005-0000-0000-000026000000}"/>
    <cellStyle name="#,##0.00" xfId="51" xr:uid="{00000000-0005-0000-0000-000027000000}"/>
    <cellStyle name="#,##0.000" xfId="52" xr:uid="{00000000-0005-0000-0000-000028000000}"/>
    <cellStyle name="#,##0_건축" xfId="53" xr:uid="{00000000-0005-0000-0000-000029000000}"/>
    <cellStyle name="#_cost9702 (2)_계통도 (2)_계통도 " xfId="54" xr:uid="{00000000-0005-0000-0000-00002A000000}"/>
    <cellStyle name="#_cost9702 (2)_공사비예산서 (2)_계통도 " xfId="55" xr:uid="{00000000-0005-0000-0000-00002B000000}"/>
    <cellStyle name="#_cost9702 (2)_공사비예산서_계통도 " xfId="56" xr:uid="{00000000-0005-0000-0000-00002C000000}"/>
    <cellStyle name="#_cost9702 (2)_예정공정표 (2)_계통도 " xfId="57" xr:uid="{00000000-0005-0000-0000-00002D000000}"/>
    <cellStyle name="#_cost9702 (2)_주요자재_계통도 " xfId="58" xr:uid="{00000000-0005-0000-0000-00002E000000}"/>
    <cellStyle name="#_예정공정표_계통도 " xfId="59" xr:uid="{00000000-0005-0000-0000-00002F000000}"/>
    <cellStyle name="#_품셈 " xfId="60" xr:uid="{00000000-0005-0000-0000-000030000000}"/>
    <cellStyle name="#_품셈_계통도 " xfId="61" xr:uid="{00000000-0005-0000-0000-000031000000}"/>
    <cellStyle name="$" xfId="62" xr:uid="{00000000-0005-0000-0000-000032000000}"/>
    <cellStyle name="$_0008금감원통합감독검사정보시스템" xfId="63" xr:uid="{00000000-0005-0000-0000-000033000000}"/>
    <cellStyle name="$_0009김포공항LED교체공사(광일)" xfId="64" xr:uid="{00000000-0005-0000-0000-000034000000}"/>
    <cellStyle name="$_0011KIST소각설비제작설치" xfId="65" xr:uid="{00000000-0005-0000-0000-000035000000}"/>
    <cellStyle name="$_0011긴급전화기정산(99년형광일)" xfId="66" xr:uid="{00000000-0005-0000-0000-000036000000}"/>
    <cellStyle name="$_0011부산종합경기장전광판" xfId="67" xr:uid="{00000000-0005-0000-0000-000037000000}"/>
    <cellStyle name="$_0012문화유적지표석제작설치" xfId="68" xr:uid="{00000000-0005-0000-0000-000038000000}"/>
    <cellStyle name="$_0102국제조명신공항분수조명" xfId="69" xr:uid="{00000000-0005-0000-0000-000039000000}"/>
    <cellStyle name="$_0103회전식현수막게시대제작설치" xfId="70" xr:uid="{00000000-0005-0000-0000-00003A000000}"/>
    <cellStyle name="$_0104포항시침출수처리시스템" xfId="71" xr:uid="{00000000-0005-0000-0000-00003B000000}"/>
    <cellStyle name="$_0105담배자판기개조원가" xfId="72" xr:uid="{00000000-0005-0000-0000-00003C000000}"/>
    <cellStyle name="$_0106LG인버터냉난방기제작-1" xfId="73" xr:uid="{00000000-0005-0000-0000-00003D000000}"/>
    <cellStyle name="$_0107광전송장비구매설치" xfId="74" xr:uid="{00000000-0005-0000-0000-00003E000000}"/>
    <cellStyle name="$_0107도공IBS설비SW부문(참조)" xfId="75" xr:uid="{00000000-0005-0000-0000-00003F000000}"/>
    <cellStyle name="$_0107문화재복원용목재-8월6일" xfId="76" xr:uid="{00000000-0005-0000-0000-000040000000}"/>
    <cellStyle name="$_0107포천영중수배전반(제조,설치)" xfId="77" xr:uid="{00000000-0005-0000-0000-000041000000}"/>
    <cellStyle name="$_0108담배인삼공사영업춘추복" xfId="78" xr:uid="{00000000-0005-0000-0000-000042000000}"/>
    <cellStyle name="$_0108한국전기교통-LED교통신호등((원본))" xfId="79" xr:uid="{00000000-0005-0000-0000-000043000000}"/>
    <cellStyle name="$_0111해양수산부등명기제작" xfId="80" xr:uid="{00000000-0005-0000-0000-000044000000}"/>
    <cellStyle name="$_0111핸디소프트-전자표준문서시스템" xfId="81" xr:uid="{00000000-0005-0000-0000-000045000000}"/>
    <cellStyle name="$_0112금감원사무자동화시스템" xfId="82" xr:uid="{00000000-0005-0000-0000-000046000000}"/>
    <cellStyle name="$_0112수도권매립지SW원가" xfId="83" xr:uid="{00000000-0005-0000-0000-000047000000}"/>
    <cellStyle name="$_0201종합예술회관의자제작설치-1" xfId="84" xr:uid="{00000000-0005-0000-0000-000048000000}"/>
    <cellStyle name="$_0202마사회근무복" xfId="85" xr:uid="{00000000-0005-0000-0000-000049000000}"/>
    <cellStyle name="$_0202부경교재-승강칠판" xfId="86" xr:uid="{00000000-0005-0000-0000-00004A000000}"/>
    <cellStyle name="$_0204한국석묘납골함-1규격" xfId="87" xr:uid="{00000000-0005-0000-0000-00004B000000}"/>
    <cellStyle name="$_0206금감원금융정보교환망재구축" xfId="88" xr:uid="{00000000-0005-0000-0000-00004C000000}"/>
    <cellStyle name="$_0206정통부수납장표기기제작설치" xfId="89" xr:uid="{00000000-0005-0000-0000-00004D000000}"/>
    <cellStyle name="$_0207담배인삼공사-담요" xfId="90" xr:uid="{00000000-0005-0000-0000-00004E000000}"/>
    <cellStyle name="$_0209이산화염소발생기-설치(50K)" xfId="91" xr:uid="{00000000-0005-0000-0000-00004F000000}"/>
    <cellStyle name="$_0210현대정보기술-TD이중계" xfId="92" xr:uid="{00000000-0005-0000-0000-000050000000}"/>
    <cellStyle name="$_0211조달청-#1대북지원사업정산(1월7일)" xfId="93" xr:uid="{00000000-0005-0000-0000-000051000000}"/>
    <cellStyle name="$_0212금감원-법규정보시스템(完)" xfId="94" xr:uid="{00000000-0005-0000-0000-000052000000}"/>
    <cellStyle name="$_0301교통방송-CCTV유지보수" xfId="95" xr:uid="{00000000-0005-0000-0000-000053000000}"/>
    <cellStyle name="$_0302인천경찰청-무인단속기위탁관리" xfId="96" xr:uid="{00000000-0005-0000-0000-000054000000}"/>
    <cellStyle name="$_0302조달청-대북지원2차(안성연)" xfId="97" xr:uid="{00000000-0005-0000-0000-000055000000}"/>
    <cellStyle name="$_0302조달청-대북지원2차(최수현)" xfId="98" xr:uid="{00000000-0005-0000-0000-000056000000}"/>
    <cellStyle name="$_0302표준문서-쌍용정보통신(신)" xfId="99" xr:uid="{00000000-0005-0000-0000-000057000000}"/>
    <cellStyle name="$_0304소프트파워-정부표준전자문서시스템" xfId="100" xr:uid="{00000000-0005-0000-0000-000058000000}"/>
    <cellStyle name="$_0304철도청-주변환장치-1" xfId="101" xr:uid="{00000000-0005-0000-0000-000059000000}"/>
    <cellStyle name="$_0305금감원-금융통계정보시스템구축(完)" xfId="102" xr:uid="{00000000-0005-0000-0000-00005A000000}"/>
    <cellStyle name="$_0305제낭조합-면범포지" xfId="103" xr:uid="{00000000-0005-0000-0000-00005B000000}"/>
    <cellStyle name="$_0306제낭공업협동조합-면범포지원단(경비까지)" xfId="104" xr:uid="{00000000-0005-0000-0000-00005C000000}"/>
    <cellStyle name="$_0308조달청-#8대북지원사업정산" xfId="105" xr:uid="{00000000-0005-0000-0000-00005D000000}"/>
    <cellStyle name="$_2001-06조달청신성-한냉지형" xfId="106" xr:uid="{00000000-0005-0000-0000-00005E000000}"/>
    <cellStyle name="$_2002-03경찰대학-졸업식" xfId="107" xr:uid="{00000000-0005-0000-0000-00005F000000}"/>
    <cellStyle name="$_2002-03경찰청-경찰표지장" xfId="108" xr:uid="{00000000-0005-0000-0000-000060000000}"/>
    <cellStyle name="$_2002-03반디-가로등(열주형)" xfId="109" xr:uid="{00000000-0005-0000-0000-000061000000}"/>
    <cellStyle name="$_2002-03신화전자-감지기" xfId="110" xr:uid="{00000000-0005-0000-0000-000062000000}"/>
    <cellStyle name="$_2002-04강원랜드-슬러트머신" xfId="111" xr:uid="{00000000-0005-0000-0000-000063000000}"/>
    <cellStyle name="$_2002-04메가컴-외주무대" xfId="112" xr:uid="{00000000-0005-0000-0000-000064000000}"/>
    <cellStyle name="$_2002-04엘지애드-무대" xfId="113" xr:uid="{00000000-0005-0000-0000-000065000000}"/>
    <cellStyle name="$_2002-05강원랜드-슬러트머신(넥스터)" xfId="114" xr:uid="{00000000-0005-0000-0000-000066000000}"/>
    <cellStyle name="$_2002-05경기경찰청-냉온수기공사" xfId="115" xr:uid="{00000000-0005-0000-0000-000067000000}"/>
    <cellStyle name="$_2002-05대통령비서실-카페트" xfId="116" xr:uid="{00000000-0005-0000-0000-000068000000}"/>
    <cellStyle name="$_2002결과표" xfId="117" xr:uid="{00000000-0005-0000-0000-000069000000}"/>
    <cellStyle name="$_2003-01정일사-표창5종" xfId="118" xr:uid="{00000000-0005-0000-0000-00006A000000}"/>
    <cellStyle name="$_db진흥" xfId="119" xr:uid="{00000000-0005-0000-0000-00006B000000}"/>
    <cellStyle name="$_db진흥 2" xfId="120" xr:uid="{00000000-0005-0000-0000-00006C000000}"/>
    <cellStyle name="$_db진흥 3" xfId="121" xr:uid="{00000000-0005-0000-0000-00006D000000}"/>
    <cellStyle name="$_db진흥 4" xfId="122" xr:uid="{00000000-0005-0000-0000-00006E000000}"/>
    <cellStyle name="$_SE40" xfId="123" xr:uid="{00000000-0005-0000-0000-00006F000000}"/>
    <cellStyle name="$_SE40 2" xfId="124" xr:uid="{00000000-0005-0000-0000-000070000000}"/>
    <cellStyle name="$_SE40 3" xfId="125" xr:uid="{00000000-0005-0000-0000-000071000000}"/>
    <cellStyle name="$_SE40 4" xfId="126" xr:uid="{00000000-0005-0000-0000-000072000000}"/>
    <cellStyle name="$_견적2" xfId="127" xr:uid="{00000000-0005-0000-0000-000073000000}"/>
    <cellStyle name="$_견적2 2" xfId="128" xr:uid="{00000000-0005-0000-0000-000074000000}"/>
    <cellStyle name="$_견적2 3" xfId="129" xr:uid="{00000000-0005-0000-0000-000075000000}"/>
    <cellStyle name="$_견적2 4" xfId="130" xr:uid="{00000000-0005-0000-0000-000076000000}"/>
    <cellStyle name="$_경찰청-근무,기동복" xfId="131" xr:uid="{00000000-0005-0000-0000-000077000000}"/>
    <cellStyle name="$_기아" xfId="132" xr:uid="{00000000-0005-0000-0000-000078000000}"/>
    <cellStyle name="$_기아 2" xfId="133" xr:uid="{00000000-0005-0000-0000-000079000000}"/>
    <cellStyle name="$_기아 3" xfId="134" xr:uid="{00000000-0005-0000-0000-00007A000000}"/>
    <cellStyle name="$_기아 4" xfId="135" xr:uid="{00000000-0005-0000-0000-00007B000000}"/>
    <cellStyle name="$_네인텍정보기술-회로카드(수현)" xfId="136" xr:uid="{00000000-0005-0000-0000-00007C000000}"/>
    <cellStyle name="$_대북자재8월분" xfId="137" xr:uid="{00000000-0005-0000-0000-00007D000000}"/>
    <cellStyle name="$_대북자재8월분-1" xfId="138" xr:uid="{00000000-0005-0000-0000-00007E000000}"/>
    <cellStyle name="$_동산용사촌수현(원본)" xfId="139" xr:uid="{00000000-0005-0000-0000-00007F000000}"/>
    <cellStyle name="$_석축공" xfId="140" xr:uid="{00000000-0005-0000-0000-000080000000}"/>
    <cellStyle name="$_수초제거기(대양기계)" xfId="141" xr:uid="{00000000-0005-0000-0000-000081000000}"/>
    <cellStyle name="$_시설용역" xfId="142" xr:uid="{00000000-0005-0000-0000-000082000000}"/>
    <cellStyle name="$_원본 - 한국전기교통-개선형신호등 4종" xfId="143" xr:uid="{00000000-0005-0000-0000-000083000000}"/>
    <cellStyle name="$_조달청-대북지원3차(최수현)" xfId="144" xr:uid="{00000000-0005-0000-0000-000084000000}"/>
    <cellStyle name="$_조달청-대북지원4차(최수현)" xfId="145" xr:uid="{00000000-0005-0000-0000-000085000000}"/>
    <cellStyle name="$_조달청-대북지원5차(최수현)" xfId="146" xr:uid="{00000000-0005-0000-0000-000086000000}"/>
    <cellStyle name="$_조달청-대북지원6차(번호)" xfId="147" xr:uid="{00000000-0005-0000-0000-000087000000}"/>
    <cellStyle name="$_조달청-대북지원6차(최수현)" xfId="148" xr:uid="{00000000-0005-0000-0000-000088000000}"/>
    <cellStyle name="$_조달청-대북지원7차(최수현)" xfId="149" xr:uid="{00000000-0005-0000-0000-000089000000}"/>
    <cellStyle name="$_조달청-대북지원8차(최수현)" xfId="150" xr:uid="{00000000-0005-0000-0000-00008A000000}"/>
    <cellStyle name="$_중앙선관위(투표,개표)" xfId="151" xr:uid="{00000000-0005-0000-0000-00008B000000}"/>
    <cellStyle name="$_중앙선관위(투표,개표)-사본" xfId="152" xr:uid="{00000000-0005-0000-0000-00008C000000}"/>
    <cellStyle name="$_최종-한국전기교통-개선형신호등 4종(공수조정)" xfId="153" xr:uid="{00000000-0005-0000-0000-00008D000000}"/>
    <cellStyle name="$_토지공사-간접비" xfId="154" xr:uid="{00000000-0005-0000-0000-00008E000000}"/>
    <cellStyle name="$_현대건설 설비공사(엑셀)-현대1027" xfId="155" xr:uid="{00000000-0005-0000-0000-00008F000000}"/>
    <cellStyle name="&amp;A" xfId="156" xr:uid="{00000000-0005-0000-0000-000090000000}"/>
    <cellStyle name="(##.00)" xfId="157" xr:uid="{00000000-0005-0000-0000-000091000000}"/>
    <cellStyle name="(△콤마)" xfId="158" xr:uid="{00000000-0005-0000-0000-000092000000}"/>
    <cellStyle name="(백분율)" xfId="159" xr:uid="{00000000-0005-0000-0000-000093000000}"/>
    <cellStyle name="(콤마)" xfId="160" xr:uid="{00000000-0005-0000-0000-000094000000}"/>
    <cellStyle name=")" xfId="161" xr:uid="{00000000-0005-0000-0000-000095000000}"/>
    <cellStyle name=";;;" xfId="162" xr:uid="{00000000-0005-0000-0000-000096000000}"/>
    <cellStyle name=";;; 2" xfId="163" xr:uid="{00000000-0005-0000-0000-000097000000}"/>
    <cellStyle name=";;; 3" xfId="164" xr:uid="{00000000-0005-0000-0000-000098000000}"/>
    <cellStyle name=";;; 4" xfId="165" xr:uid="{00000000-0005-0000-0000-000099000000}"/>
    <cellStyle name="?" xfId="166" xr:uid="{00000000-0005-0000-0000-00009A000000}"/>
    <cellStyle name="?_x0001_?" xfId="167" xr:uid="{00000000-0005-0000-0000-00009B000000}"/>
    <cellStyle name="?? [0]_????? " xfId="168" xr:uid="{00000000-0005-0000-0000-00009C000000}"/>
    <cellStyle name="??_x000c_둄_x001b__x000d_|?_x0001_?_x0003__x0014__x0007__x0001__x0001_" xfId="169" xr:uid="{00000000-0005-0000-0000-00009D000000}"/>
    <cellStyle name="??&amp;5_x0007_?._x0007_9_x0008_??_x0007__x0001__x0001_" xfId="170" xr:uid="{00000000-0005-0000-0000-00009E000000}"/>
    <cellStyle name="??&amp;6_x0007_?/_x0007_9_x0008_??_x0007__x0001__x0001_" xfId="171" xr:uid="{00000000-0005-0000-0000-00009F000000}"/>
    <cellStyle name="??&amp;O?&amp;H?_x0008__x000f__x0007_?_x0007__x0001__x0001_" xfId="172" xr:uid="{00000000-0005-0000-0000-0000A0000000}"/>
    <cellStyle name="??&amp;O?&amp;H?_x0008_??_x0007__x0001__x0001_" xfId="173" xr:uid="{00000000-0005-0000-0000-0000A1000000}"/>
    <cellStyle name="??&amp;O?&amp;H?_x0008_??_x0007__x0001__x0001_ 2" xfId="174" xr:uid="{00000000-0005-0000-0000-0000A2000000}"/>
    <cellStyle name="??&amp;O?&amp;H?_x0008_??_x0007__x0001__x0001_ 3" xfId="175" xr:uid="{00000000-0005-0000-0000-0000A3000000}"/>
    <cellStyle name="??&amp;멅?둃9_x0008_??_x0007__x0001__x0001_" xfId="176" xr:uid="{00000000-0005-0000-0000-0000A4000000}"/>
    <cellStyle name="??&amp;쏗?뷐9_x0008__x0011__x0007_?_x0007__x0001__x0001_" xfId="177" xr:uid="{00000000-0005-0000-0000-0000A5000000}"/>
    <cellStyle name="???­ [0]_º?¼± ±æ¾?±?º? ¼?·? ??°??? " xfId="178" xr:uid="{00000000-0005-0000-0000-0000A6000000}"/>
    <cellStyle name="???­_º?¼± ±æ¾?±?º? ¼?·? ??°??? " xfId="179" xr:uid="{00000000-0005-0000-0000-0000A7000000}"/>
    <cellStyle name="???Ø_³ª??°¡¼³" xfId="180" xr:uid="{00000000-0005-0000-0000-0000A8000000}"/>
    <cellStyle name="??_????? " xfId="181" xr:uid="{00000000-0005-0000-0000-0000A9000000}"/>
    <cellStyle name="?_x0001_?_견적대비표-하드웨어" xfId="182" xr:uid="{00000000-0005-0000-0000-0000AA000000}"/>
    <cellStyle name="?_견적대비표-하드웨어" xfId="183" xr:uid="{00000000-0005-0000-0000-0000AB000000}"/>
    <cellStyle name="?_견적대비표-하드웨어_14.조경공사(형진조경10.11.12)" xfId="184" xr:uid="{00000000-0005-0000-0000-0000AC000000}"/>
    <cellStyle name="?_견적대비표-하드웨어_6.조경공사(형진조경10.11.15)" xfId="185" xr:uid="{00000000-0005-0000-0000-0000AD000000}"/>
    <cellStyle name="?_견적대비표-하드웨어_9.조경공사(형진조경10.09.02)" xfId="186" xr:uid="{00000000-0005-0000-0000-0000AE000000}"/>
    <cellStyle name="?_견적대비표-하드웨어_국립암센터-두산" xfId="187" xr:uid="{00000000-0005-0000-0000-0000AF000000}"/>
    <cellStyle name="?_견적대비표-하드웨어_국립암센터-두산_14.조경공사(형진조경10.11.12)" xfId="188" xr:uid="{00000000-0005-0000-0000-0000B0000000}"/>
    <cellStyle name="?_견적대비표-하드웨어_국립암센터-두산_6.조경공사(형진조경10.11.15)" xfId="189" xr:uid="{00000000-0005-0000-0000-0000B1000000}"/>
    <cellStyle name="?_견적대비표-하드웨어_국립암센터-두산_9.조경공사(형진조경10.09.02)" xfId="190" xr:uid="{00000000-0005-0000-0000-0000B2000000}"/>
    <cellStyle name="?_견적대비표-하드웨어_국립암센터-두산_대구비산동 휴 플러스조경시설물공" xfId="191" xr:uid="{00000000-0005-0000-0000-0000B3000000}"/>
    <cellStyle name="?_견적대비표-하드웨어_국립암센터-두산_대전비래동 휴 플러스조경시설견적" xfId="192" xr:uid="{00000000-0005-0000-0000-0000B4000000}"/>
    <cellStyle name="?_견적대비표-하드웨어_국립암센터-두산_인천가좌동 조경시설물견적" xfId="193" xr:uid="{00000000-0005-0000-0000-0000B5000000}"/>
    <cellStyle name="?_견적대비표-하드웨어_국립암센터-두산_장안2차(340) 현대홈타운 신축현장" xfId="194" xr:uid="{00000000-0005-0000-0000-0000B6000000}"/>
    <cellStyle name="?_견적대비표-하드웨어_국립암센터-두산_중부지방 국세청 조경공사 견적" xfId="195" xr:uid="{00000000-0005-0000-0000-0000B7000000}"/>
    <cellStyle name="?_견적대비표-하드웨어_국립암센터-두산_청주지방법원 조경공사실행" xfId="196" xr:uid="{00000000-0005-0000-0000-0000B8000000}"/>
    <cellStyle name="?_견적대비표-하드웨어_대구비산동 휴 플러스조경시설물공" xfId="197" xr:uid="{00000000-0005-0000-0000-0000B9000000}"/>
    <cellStyle name="?_견적대비표-하드웨어_대전비래동 휴 플러스조경시설견적" xfId="198" xr:uid="{00000000-0005-0000-0000-0000BA000000}"/>
    <cellStyle name="?_견적대비표-하드웨어_미지급품의서" xfId="199" xr:uid="{00000000-0005-0000-0000-0000BB000000}"/>
    <cellStyle name="?_견적대비표-하드웨어_미지급품의서_14.조경공사(형진조경10.11.12)" xfId="200" xr:uid="{00000000-0005-0000-0000-0000BC000000}"/>
    <cellStyle name="?_견적대비표-하드웨어_미지급품의서_6.조경공사(형진조경10.11.15)" xfId="201" xr:uid="{00000000-0005-0000-0000-0000BD000000}"/>
    <cellStyle name="?_견적대비표-하드웨어_미지급품의서_9.조경공사(형진조경10.09.02)" xfId="202" xr:uid="{00000000-0005-0000-0000-0000BE000000}"/>
    <cellStyle name="?_견적대비표-하드웨어_미지급품의서_국립암센터-두산" xfId="203" xr:uid="{00000000-0005-0000-0000-0000BF000000}"/>
    <cellStyle name="?_견적대비표-하드웨어_미지급품의서_국립암센터-두산_14.조경공사(형진조경10.11.12)" xfId="204" xr:uid="{00000000-0005-0000-0000-0000C0000000}"/>
    <cellStyle name="?_견적대비표-하드웨어_미지급품의서_국립암센터-두산_6.조경공사(형진조경10.11.15)" xfId="205" xr:uid="{00000000-0005-0000-0000-0000C1000000}"/>
    <cellStyle name="?_견적대비표-하드웨어_미지급품의서_국립암센터-두산_9.조경공사(형진조경10.09.02)" xfId="206" xr:uid="{00000000-0005-0000-0000-0000C2000000}"/>
    <cellStyle name="?_견적대비표-하드웨어_미지급품의서_국립암센터-두산_대구비산동 휴 플러스조경시설물공" xfId="207" xr:uid="{00000000-0005-0000-0000-0000C3000000}"/>
    <cellStyle name="?_견적대비표-하드웨어_미지급품의서_국립암센터-두산_대전비래동 휴 플러스조경시설견적" xfId="208" xr:uid="{00000000-0005-0000-0000-0000C4000000}"/>
    <cellStyle name="?_견적대비표-하드웨어_미지급품의서_국립암센터-두산_인천가좌동 조경시설물견적" xfId="209" xr:uid="{00000000-0005-0000-0000-0000C5000000}"/>
    <cellStyle name="?_견적대비표-하드웨어_미지급품의서_국립암센터-두산_장안2차(340) 현대홈타운 신축현장" xfId="210" xr:uid="{00000000-0005-0000-0000-0000C6000000}"/>
    <cellStyle name="?_견적대비표-하드웨어_미지급품의서_국립암센터-두산_중부지방 국세청 조경공사 견적" xfId="211" xr:uid="{00000000-0005-0000-0000-0000C7000000}"/>
    <cellStyle name="?_견적대비표-하드웨어_미지급품의서_국립암센터-두산_청주지방법원 조경공사실행" xfId="212" xr:uid="{00000000-0005-0000-0000-0000C8000000}"/>
    <cellStyle name="?_견적대비표-하드웨어_미지급품의서_대구비산동 휴 플러스조경시설물공" xfId="213" xr:uid="{00000000-0005-0000-0000-0000C9000000}"/>
    <cellStyle name="?_견적대비표-하드웨어_미지급품의서_대전비래동 휴 플러스조경시설견적" xfId="214" xr:uid="{00000000-0005-0000-0000-0000CA000000}"/>
    <cellStyle name="?_견적대비표-하드웨어_미지급품의서_인천가좌동 조경시설물견적" xfId="215" xr:uid="{00000000-0005-0000-0000-0000CB000000}"/>
    <cellStyle name="?_견적대비표-하드웨어_미지급품의서_장안2차(340) 현대홈타운 신축현장" xfId="216" xr:uid="{00000000-0005-0000-0000-0000CC000000}"/>
    <cellStyle name="?_견적대비표-하드웨어_미지급품의서_중부지방 국세청 조경공사 견적" xfId="217" xr:uid="{00000000-0005-0000-0000-0000CD000000}"/>
    <cellStyle name="?_견적대비표-하드웨어_미지급품의서_청주지방법원 조경공사실행" xfId="218" xr:uid="{00000000-0005-0000-0000-0000CE000000}"/>
    <cellStyle name="?_견적대비표-하드웨어_인천가좌동 조경시설물견적" xfId="219" xr:uid="{00000000-0005-0000-0000-0000CF000000}"/>
    <cellStyle name="?_견적대비표-하드웨어_장안2차(340) 현대홈타운 신축현장" xfId="220" xr:uid="{00000000-0005-0000-0000-0000D0000000}"/>
    <cellStyle name="?_견적대비표-하드웨어_중부지방 국세청 조경공사 견적" xfId="221" xr:uid="{00000000-0005-0000-0000-0000D1000000}"/>
    <cellStyle name="?_견적대비표-하드웨어_지장전주이설" xfId="222" xr:uid="{00000000-0005-0000-0000-0000D2000000}"/>
    <cellStyle name="?_견적대비표-하드웨어_지장전주이설_14.조경공사(형진조경10.11.12)" xfId="223" xr:uid="{00000000-0005-0000-0000-0000D3000000}"/>
    <cellStyle name="?_견적대비표-하드웨어_지장전주이설_6.조경공사(형진조경10.11.15)" xfId="224" xr:uid="{00000000-0005-0000-0000-0000D4000000}"/>
    <cellStyle name="?_견적대비표-하드웨어_지장전주이설_9.조경공사(형진조경10.09.02)" xfId="225" xr:uid="{00000000-0005-0000-0000-0000D5000000}"/>
    <cellStyle name="?_견적대비표-하드웨어_지장전주이설_국립암센터-두산" xfId="226" xr:uid="{00000000-0005-0000-0000-0000D6000000}"/>
    <cellStyle name="?_견적대비표-하드웨어_지장전주이설_국립암센터-두산_14.조경공사(형진조경10.11.12)" xfId="227" xr:uid="{00000000-0005-0000-0000-0000D7000000}"/>
    <cellStyle name="?_견적대비표-하드웨어_지장전주이설_국립암센터-두산_6.조경공사(형진조경10.11.15)" xfId="228" xr:uid="{00000000-0005-0000-0000-0000D8000000}"/>
    <cellStyle name="?_견적대비표-하드웨어_지장전주이설_국립암센터-두산_9.조경공사(형진조경10.09.02)" xfId="229" xr:uid="{00000000-0005-0000-0000-0000D9000000}"/>
    <cellStyle name="?_견적대비표-하드웨어_지장전주이설_국립암센터-두산_대구비산동 휴 플러스조경시설물공" xfId="230" xr:uid="{00000000-0005-0000-0000-0000DA000000}"/>
    <cellStyle name="?_견적대비표-하드웨어_지장전주이설_국립암센터-두산_대전비래동 휴 플러스조경시설견적" xfId="231" xr:uid="{00000000-0005-0000-0000-0000DB000000}"/>
    <cellStyle name="?_견적대비표-하드웨어_지장전주이설_국립암센터-두산_인천가좌동 조경시설물견적" xfId="232" xr:uid="{00000000-0005-0000-0000-0000DC000000}"/>
    <cellStyle name="?_견적대비표-하드웨어_지장전주이설_국립암센터-두산_장안2차(340) 현대홈타운 신축현장" xfId="233" xr:uid="{00000000-0005-0000-0000-0000DD000000}"/>
    <cellStyle name="?_견적대비표-하드웨어_지장전주이설_국립암센터-두산_중부지방 국세청 조경공사 견적" xfId="234" xr:uid="{00000000-0005-0000-0000-0000DE000000}"/>
    <cellStyle name="?_견적대비표-하드웨어_지장전주이설_국립암센터-두산_청주지방법원 조경공사실행" xfId="235" xr:uid="{00000000-0005-0000-0000-0000DF000000}"/>
    <cellStyle name="?_견적대비표-하드웨어_지장전주이설_대구비산동 휴 플러스조경시설물공" xfId="236" xr:uid="{00000000-0005-0000-0000-0000E0000000}"/>
    <cellStyle name="?_견적대비표-하드웨어_지장전주이설_대전비래동 휴 플러스조경시설견적" xfId="237" xr:uid="{00000000-0005-0000-0000-0000E1000000}"/>
    <cellStyle name="?_견적대비표-하드웨어_지장전주이설_인천가좌동 조경시설물견적" xfId="238" xr:uid="{00000000-0005-0000-0000-0000E2000000}"/>
    <cellStyle name="?_견적대비표-하드웨어_지장전주이설_장안2차(340) 현대홈타운 신축현장" xfId="239" xr:uid="{00000000-0005-0000-0000-0000E3000000}"/>
    <cellStyle name="?_견적대비표-하드웨어_지장전주이설_중부지방 국세청 조경공사 견적" xfId="240" xr:uid="{00000000-0005-0000-0000-0000E4000000}"/>
    <cellStyle name="?_견적대비표-하드웨어_지장전주이설_청주지방법원 조경공사실행" xfId="241" xr:uid="{00000000-0005-0000-0000-0000E5000000}"/>
    <cellStyle name="?_견적대비표-하드웨어_청주지방법원 조경공사실행" xfId="242" xr:uid="{00000000-0005-0000-0000-0000E6000000}"/>
    <cellStyle name="?_실행현장검토안(20010412)" xfId="243" xr:uid="{00000000-0005-0000-0000-0000E7000000}"/>
    <cellStyle name="?_실행현장검토안(20010412)_14.조경공사(형진조경10.11.12)" xfId="244" xr:uid="{00000000-0005-0000-0000-0000E8000000}"/>
    <cellStyle name="?_실행현장검토안(20010412)_6.조경공사(형진조경10.11.15)" xfId="245" xr:uid="{00000000-0005-0000-0000-0000E9000000}"/>
    <cellStyle name="?_실행현장검토안(20010412)_9.조경공사(형진조경10.09.02)" xfId="246" xr:uid="{00000000-0005-0000-0000-0000EA000000}"/>
    <cellStyle name="?_실행현장검토안(20010412)_국립암센터-두산" xfId="247" xr:uid="{00000000-0005-0000-0000-0000EB000000}"/>
    <cellStyle name="?_실행현장검토안(20010412)_국립암센터-두산_14.조경공사(형진조경10.11.12)" xfId="248" xr:uid="{00000000-0005-0000-0000-0000EC000000}"/>
    <cellStyle name="?_실행현장검토안(20010412)_국립암센터-두산_6.조경공사(형진조경10.11.15)" xfId="249" xr:uid="{00000000-0005-0000-0000-0000ED000000}"/>
    <cellStyle name="?_실행현장검토안(20010412)_국립암센터-두산_9.조경공사(형진조경10.09.02)" xfId="250" xr:uid="{00000000-0005-0000-0000-0000EE000000}"/>
    <cellStyle name="?_실행현장검토안(20010412)_국립암센터-두산_대구비산동 휴 플러스조경시설물공" xfId="251" xr:uid="{00000000-0005-0000-0000-0000EF000000}"/>
    <cellStyle name="?_실행현장검토안(20010412)_국립암센터-두산_대전비래동 휴 플러스조경시설견적" xfId="252" xr:uid="{00000000-0005-0000-0000-0000F0000000}"/>
    <cellStyle name="?_실행현장검토안(20010412)_국립암센터-두산_인천가좌동 조경시설물견적" xfId="253" xr:uid="{00000000-0005-0000-0000-0000F1000000}"/>
    <cellStyle name="?_실행현장검토안(20010412)_국립암센터-두산_장안2차(340) 현대홈타운 신축현장" xfId="254" xr:uid="{00000000-0005-0000-0000-0000F2000000}"/>
    <cellStyle name="?_실행현장검토안(20010412)_국립암센터-두산_중부지방 국세청 조경공사 견적" xfId="255" xr:uid="{00000000-0005-0000-0000-0000F3000000}"/>
    <cellStyle name="?_실행현장검토안(20010412)_국립암센터-두산_청주지방법원 조경공사실행" xfId="256" xr:uid="{00000000-0005-0000-0000-0000F4000000}"/>
    <cellStyle name="?_실행현장검토안(20010412)_대구비산동 휴 플러스조경시설물공" xfId="257" xr:uid="{00000000-0005-0000-0000-0000F5000000}"/>
    <cellStyle name="?_실행현장검토안(20010412)_대전비래동 휴 플러스조경시설견적" xfId="258" xr:uid="{00000000-0005-0000-0000-0000F6000000}"/>
    <cellStyle name="?_실행현장검토안(20010412)_미지급품의서" xfId="259" xr:uid="{00000000-0005-0000-0000-0000F7000000}"/>
    <cellStyle name="?_실행현장검토안(20010412)_미지급품의서_14.조경공사(형진조경10.11.12)" xfId="260" xr:uid="{00000000-0005-0000-0000-0000F8000000}"/>
    <cellStyle name="?_실행현장검토안(20010412)_미지급품의서_6.조경공사(형진조경10.11.15)" xfId="261" xr:uid="{00000000-0005-0000-0000-0000F9000000}"/>
    <cellStyle name="?_실행현장검토안(20010412)_미지급품의서_9.조경공사(형진조경10.09.02)" xfId="262" xr:uid="{00000000-0005-0000-0000-0000FA000000}"/>
    <cellStyle name="?_실행현장검토안(20010412)_미지급품의서_국립암센터-두산" xfId="263" xr:uid="{00000000-0005-0000-0000-0000FB000000}"/>
    <cellStyle name="?_실행현장검토안(20010412)_미지급품의서_국립암센터-두산_14.조경공사(형진조경10.11.12)" xfId="264" xr:uid="{00000000-0005-0000-0000-0000FC000000}"/>
    <cellStyle name="?_실행현장검토안(20010412)_미지급품의서_국립암센터-두산_6.조경공사(형진조경10.11.15)" xfId="265" xr:uid="{00000000-0005-0000-0000-0000FD000000}"/>
    <cellStyle name="?_실행현장검토안(20010412)_미지급품의서_국립암센터-두산_9.조경공사(형진조경10.09.02)" xfId="266" xr:uid="{00000000-0005-0000-0000-0000FE000000}"/>
    <cellStyle name="?_실행현장검토안(20010412)_미지급품의서_국립암센터-두산_대구비산동 휴 플러스조경시설물공" xfId="267" xr:uid="{00000000-0005-0000-0000-0000FF000000}"/>
    <cellStyle name="?_실행현장검토안(20010412)_미지급품의서_국립암센터-두산_대전비래동 휴 플러스조경시설견적" xfId="268" xr:uid="{00000000-0005-0000-0000-000000010000}"/>
    <cellStyle name="?_실행현장검토안(20010412)_미지급품의서_국립암센터-두산_인천가좌동 조경시설물견적" xfId="269" xr:uid="{00000000-0005-0000-0000-000001010000}"/>
    <cellStyle name="?_실행현장검토안(20010412)_미지급품의서_국립암센터-두산_장안2차(340) 현대홈타운 신축현장" xfId="270" xr:uid="{00000000-0005-0000-0000-000002010000}"/>
    <cellStyle name="?_실행현장검토안(20010412)_미지급품의서_국립암센터-두산_중부지방 국세청 조경공사 견적" xfId="271" xr:uid="{00000000-0005-0000-0000-000003010000}"/>
    <cellStyle name="?_실행현장검토안(20010412)_미지급품의서_국립암센터-두산_청주지방법원 조경공사실행" xfId="272" xr:uid="{00000000-0005-0000-0000-000004010000}"/>
    <cellStyle name="?_실행현장검토안(20010412)_미지급품의서_대구비산동 휴 플러스조경시설물공" xfId="273" xr:uid="{00000000-0005-0000-0000-000005010000}"/>
    <cellStyle name="?_실행현장검토안(20010412)_미지급품의서_대전비래동 휴 플러스조경시설견적" xfId="274" xr:uid="{00000000-0005-0000-0000-000006010000}"/>
    <cellStyle name="?_실행현장검토안(20010412)_미지급품의서_인천가좌동 조경시설물견적" xfId="275" xr:uid="{00000000-0005-0000-0000-000007010000}"/>
    <cellStyle name="?_실행현장검토안(20010412)_미지급품의서_장안2차(340) 현대홈타운 신축현장" xfId="276" xr:uid="{00000000-0005-0000-0000-000008010000}"/>
    <cellStyle name="?_실행현장검토안(20010412)_미지급품의서_중부지방 국세청 조경공사 견적" xfId="277" xr:uid="{00000000-0005-0000-0000-000009010000}"/>
    <cellStyle name="?_실행현장검토안(20010412)_미지급품의서_청주지방법원 조경공사실행" xfId="278" xr:uid="{00000000-0005-0000-0000-00000A010000}"/>
    <cellStyle name="?_실행현장검토안(20010412)_인천가좌동 조경시설물견적" xfId="279" xr:uid="{00000000-0005-0000-0000-00000B010000}"/>
    <cellStyle name="?_실행현장검토안(20010412)_장안2차(340) 현대홈타운 신축현장" xfId="280" xr:uid="{00000000-0005-0000-0000-00000C010000}"/>
    <cellStyle name="?_실행현장검토안(20010412)_중부지방 국세청 조경공사 견적" xfId="281" xr:uid="{00000000-0005-0000-0000-00000D010000}"/>
    <cellStyle name="?_실행현장검토안(20010412)_지장전주이설" xfId="282" xr:uid="{00000000-0005-0000-0000-00000E010000}"/>
    <cellStyle name="?_실행현장검토안(20010412)_지장전주이설_14.조경공사(형진조경10.11.12)" xfId="283" xr:uid="{00000000-0005-0000-0000-00000F010000}"/>
    <cellStyle name="?_실행현장검토안(20010412)_지장전주이설_6.조경공사(형진조경10.11.15)" xfId="284" xr:uid="{00000000-0005-0000-0000-000010010000}"/>
    <cellStyle name="?_실행현장검토안(20010412)_지장전주이설_9.조경공사(형진조경10.09.02)" xfId="285" xr:uid="{00000000-0005-0000-0000-000011010000}"/>
    <cellStyle name="?_실행현장검토안(20010412)_지장전주이설_국립암센터-두산" xfId="286" xr:uid="{00000000-0005-0000-0000-000012010000}"/>
    <cellStyle name="?_실행현장검토안(20010412)_지장전주이설_국립암센터-두산_14.조경공사(형진조경10.11.12)" xfId="287" xr:uid="{00000000-0005-0000-0000-000013010000}"/>
    <cellStyle name="?_실행현장검토안(20010412)_지장전주이설_국립암센터-두산_6.조경공사(형진조경10.11.15)" xfId="288" xr:uid="{00000000-0005-0000-0000-000014010000}"/>
    <cellStyle name="?_실행현장검토안(20010412)_지장전주이설_국립암센터-두산_9.조경공사(형진조경10.09.02)" xfId="289" xr:uid="{00000000-0005-0000-0000-000015010000}"/>
    <cellStyle name="?_실행현장검토안(20010412)_지장전주이설_국립암센터-두산_대구비산동 휴 플러스조경시설물공" xfId="290" xr:uid="{00000000-0005-0000-0000-000016010000}"/>
    <cellStyle name="?_실행현장검토안(20010412)_지장전주이설_국립암센터-두산_대전비래동 휴 플러스조경시설견적" xfId="291" xr:uid="{00000000-0005-0000-0000-000017010000}"/>
    <cellStyle name="?_실행현장검토안(20010412)_지장전주이설_국립암센터-두산_인천가좌동 조경시설물견적" xfId="292" xr:uid="{00000000-0005-0000-0000-000018010000}"/>
    <cellStyle name="?_실행현장검토안(20010412)_지장전주이설_국립암센터-두산_장안2차(340) 현대홈타운 신축현장" xfId="293" xr:uid="{00000000-0005-0000-0000-000019010000}"/>
    <cellStyle name="?_실행현장검토안(20010412)_지장전주이설_국립암센터-두산_중부지방 국세청 조경공사 견적" xfId="294" xr:uid="{00000000-0005-0000-0000-00001A010000}"/>
    <cellStyle name="?_실행현장검토안(20010412)_지장전주이설_국립암센터-두산_청주지방법원 조경공사실행" xfId="295" xr:uid="{00000000-0005-0000-0000-00001B010000}"/>
    <cellStyle name="?_실행현장검토안(20010412)_지장전주이설_대구비산동 휴 플러스조경시설물공" xfId="296" xr:uid="{00000000-0005-0000-0000-00001C010000}"/>
    <cellStyle name="?_실행현장검토안(20010412)_지장전주이설_대전비래동 휴 플러스조경시설견적" xfId="297" xr:uid="{00000000-0005-0000-0000-00001D010000}"/>
    <cellStyle name="?_실행현장검토안(20010412)_지장전주이설_인천가좌동 조경시설물견적" xfId="298" xr:uid="{00000000-0005-0000-0000-00001E010000}"/>
    <cellStyle name="?_실행현장검토안(20010412)_지장전주이설_장안2차(340) 현대홈타운 신축현장" xfId="299" xr:uid="{00000000-0005-0000-0000-00001F010000}"/>
    <cellStyle name="?_실행현장검토안(20010412)_지장전주이설_중부지방 국세청 조경공사 견적" xfId="300" xr:uid="{00000000-0005-0000-0000-000020010000}"/>
    <cellStyle name="?_실행현장검토안(20010412)_지장전주이설_청주지방법원 조경공사실행" xfId="301" xr:uid="{00000000-0005-0000-0000-000021010000}"/>
    <cellStyle name="?_실행현장검토안(20010412)_청주지방법원 조경공사실행" xfId="302" xr:uid="{00000000-0005-0000-0000-000022010000}"/>
    <cellStyle name="?Þ¸¶ [0]_º?¼± ±æ¾?±?º? ¼?·? ??°??? " xfId="303" xr:uid="{00000000-0005-0000-0000-000023010000}"/>
    <cellStyle name="?Þ¸¶_º?¼± ±æ¾?±?º? ¼?·? ??°??? " xfId="304" xr:uid="{00000000-0005-0000-0000-000024010000}"/>
    <cellStyle name="?W?_laroux" xfId="305" xr:uid="{00000000-0005-0000-0000-000025010000}"/>
    <cellStyle name="?曹%U?&amp;H?_x0008_?s_x000a__x0007__x0001__x0001_" xfId="306" xr:uid="{00000000-0005-0000-0000-000026010000}"/>
    <cellStyle name="?珠??? " xfId="307" xr:uid="{00000000-0005-0000-0000-000027010000}"/>
    <cellStyle name="?珠???  2" xfId="308" xr:uid="{00000000-0005-0000-0000-000028010000}"/>
    <cellStyle name="?珠???  3" xfId="309" xr:uid="{00000000-0005-0000-0000-000029010000}"/>
    <cellStyle name="?珠???  4" xfId="310" xr:uid="{00000000-0005-0000-0000-00002A010000}"/>
    <cellStyle name="?珠???  5" xfId="311" xr:uid="{00000000-0005-0000-0000-00002B010000}"/>
    <cellStyle name="?珠???  6" xfId="312" xr:uid="{00000000-0005-0000-0000-00002C010000}"/>
    <cellStyle name="?珠???  7" xfId="313" xr:uid="{00000000-0005-0000-0000-00002D010000}"/>
    <cellStyle name="?珠???  8" xfId="314" xr:uid="{00000000-0005-0000-0000-00002E010000}"/>
    <cellStyle name="?珠???  9" xfId="315" xr:uid="{00000000-0005-0000-0000-00002F010000}"/>
    <cellStyle name="_(02.03.05) 묵동 현장관리비 실행" xfId="316" xr:uid="{00000000-0005-0000-0000-000030010000}"/>
    <cellStyle name="_(02.03.08) 묵동 현장관리비 실행" xfId="317" xr:uid="{00000000-0005-0000-0000-000031010000}"/>
    <cellStyle name="_01.본실행" xfId="318" xr:uid="{00000000-0005-0000-0000-000032010000}"/>
    <cellStyle name="_01-1.본실행.간접비" xfId="319" xr:uid="{00000000-0005-0000-0000-000033010000}"/>
    <cellStyle name="_02-02-P004 마가렛트호텔현설용물량" xfId="320" xr:uid="{00000000-0005-0000-0000-000034010000}"/>
    <cellStyle name="_02-03-P007 아산페기물매립장" xfId="321" xr:uid="{00000000-0005-0000-0000-000035010000}"/>
    <cellStyle name="_02-11-P002 서초 오피스텔신축전기공사" xfId="322" xr:uid="{00000000-0005-0000-0000-000036010000}"/>
    <cellStyle name="_0827" xfId="323" xr:uid="{00000000-0005-0000-0000-000037010000}"/>
    <cellStyle name="_0-광주장성-설투견(최신)" xfId="324" xr:uid="{00000000-0005-0000-0000-000038010000}"/>
    <cellStyle name="_1차분계약내역" xfId="325" xr:uid="{00000000-0005-0000-0000-000039010000}"/>
    <cellStyle name="_2001 장애조치" xfId="326" xr:uid="{00000000-0005-0000-0000-00003A010000}"/>
    <cellStyle name="_2001-038(월마트부천)" xfId="327" xr:uid="{00000000-0005-0000-0000-00003B010000}"/>
    <cellStyle name="_200107실행변경" xfId="328" xr:uid="{00000000-0005-0000-0000-00003C010000}"/>
    <cellStyle name="_20010821_RUBBER TILE송부2" xfId="329" xr:uid="{00000000-0005-0000-0000-00003D010000}"/>
    <cellStyle name="_2002-108(인천항3부두사료부원료전용창고)" xfId="330" xr:uid="{00000000-0005-0000-0000-00003E010000}"/>
    <cellStyle name="_2002년 현장운영계획양식" xfId="331" xr:uid="{00000000-0005-0000-0000-00003F010000}"/>
    <cellStyle name="_2002년 현장운영계획양식_2003년실행(싸릿재)" xfId="332" xr:uid="{00000000-0005-0000-0000-000040010000}"/>
    <cellStyle name="_2002년 현장운영계획양식_2003년실행(싸릿재)_거제신현터널현장실행" xfId="333" xr:uid="{00000000-0005-0000-0000-000041010000}"/>
    <cellStyle name="_2002년 현장운영계획양식_2003년실행(싸릿재)_거제신현터널현장실행_원덕실행분할" xfId="334" xr:uid="{00000000-0005-0000-0000-000042010000}"/>
    <cellStyle name="_2002년 현장운영계획양식_2003년실행(싸릿재)_신현실행단가산출서" xfId="335" xr:uid="{00000000-0005-0000-0000-000043010000}"/>
    <cellStyle name="_2002년 현장운영계획양식_2003년실행(싸릿재)_신현실행단가산출서_원덕실행분할" xfId="336" xr:uid="{00000000-0005-0000-0000-000044010000}"/>
    <cellStyle name="_2002년 현장운영계획양식_2003년실행(싸릿재)_원덕실행분할" xfId="337" xr:uid="{00000000-0005-0000-0000-000045010000}"/>
    <cellStyle name="_2002년 현장운영계획양식_실행단가" xfId="338" xr:uid="{00000000-0005-0000-0000-000046010000}"/>
    <cellStyle name="_2002년 현장운영계획양식_실행단가_2003년실행(싸릿재)" xfId="339" xr:uid="{00000000-0005-0000-0000-000047010000}"/>
    <cellStyle name="_2002년 현장운영계획양식_실행단가_2003년실행(싸릿재)_거제신현터널현장실행" xfId="340" xr:uid="{00000000-0005-0000-0000-000048010000}"/>
    <cellStyle name="_2002년 현장운영계획양식_실행단가_2003년실행(싸릿재)_거제신현터널현장실행_원덕실행분할" xfId="341" xr:uid="{00000000-0005-0000-0000-000049010000}"/>
    <cellStyle name="_2002년 현장운영계획양식_실행단가_2003년실행(싸릿재)_신현실행단가산출서" xfId="342" xr:uid="{00000000-0005-0000-0000-00004A010000}"/>
    <cellStyle name="_2002년 현장운영계획양식_실행단가_2003년실행(싸릿재)_신현실행단가산출서_원덕실행분할" xfId="343" xr:uid="{00000000-0005-0000-0000-00004B010000}"/>
    <cellStyle name="_2002년 현장운영계획양식_실행단가_2003년실행(싸릿재)_원덕실행분할" xfId="344" xr:uid="{00000000-0005-0000-0000-00004C010000}"/>
    <cellStyle name="_2002년 현장운영계획양식_실행단가_원덕실행분할" xfId="345" xr:uid="{00000000-0005-0000-0000-00004D010000}"/>
    <cellStyle name="_2002년 현장운영계획양식_원덕실행분할" xfId="346" xr:uid="{00000000-0005-0000-0000-00004E010000}"/>
    <cellStyle name="_2002-홈플러스목천점물류센타(동부확정)" xfId="347" xr:uid="{00000000-0005-0000-0000-00004F010000}"/>
    <cellStyle name="_2003년 실행(장성-담양)" xfId="348" xr:uid="{00000000-0005-0000-0000-000050010000}"/>
    <cellStyle name="_2003년 실행(장성-담양)_원덕실행분할" xfId="349" xr:uid="{00000000-0005-0000-0000-000051010000}"/>
    <cellStyle name="_2003년도 설계(발주) 차트" xfId="350" xr:uid="{00000000-0005-0000-0000-000052010000}"/>
    <cellStyle name="_2003년실행양식" xfId="351" xr:uid="{00000000-0005-0000-0000-000053010000}"/>
    <cellStyle name="_2003년실행양식_2003년실행(싸릿재)" xfId="352" xr:uid="{00000000-0005-0000-0000-000054010000}"/>
    <cellStyle name="_2003년실행양식_2003년실행(싸릿재)_거제신현터널현장실행" xfId="353" xr:uid="{00000000-0005-0000-0000-000055010000}"/>
    <cellStyle name="_2003년실행양식_2003년실행(싸릿재)_거제신현터널현장실행_원덕실행분할" xfId="354" xr:uid="{00000000-0005-0000-0000-000056010000}"/>
    <cellStyle name="_2003년실행양식_2003년실행(싸릿재)_신현실행단가산출서" xfId="355" xr:uid="{00000000-0005-0000-0000-000057010000}"/>
    <cellStyle name="_2003년실행양식_2003년실행(싸릿재)_신현실행단가산출서_원덕실행분할" xfId="356" xr:uid="{00000000-0005-0000-0000-000058010000}"/>
    <cellStyle name="_2003년실행양식_2003년실행(싸릿재)_원덕실행분할" xfId="357" xr:uid="{00000000-0005-0000-0000-000059010000}"/>
    <cellStyle name="_2003년실행양식_원덕실행분할" xfId="358" xr:uid="{00000000-0005-0000-0000-00005A010000}"/>
    <cellStyle name="_2003웁스" xfId="359" xr:uid="{00000000-0005-0000-0000-00005B010000}"/>
    <cellStyle name="_2003웁스_2003년실행(싸릿재)" xfId="360" xr:uid="{00000000-0005-0000-0000-00005C010000}"/>
    <cellStyle name="_2003웁스_2003년실행(싸릿재)_거제신현터널현장실행" xfId="361" xr:uid="{00000000-0005-0000-0000-00005D010000}"/>
    <cellStyle name="_2003웁스_2003년실행(싸릿재)_거제신현터널현장실행_원덕실행분할" xfId="362" xr:uid="{00000000-0005-0000-0000-00005E010000}"/>
    <cellStyle name="_2003웁스_2003년실행(싸릿재)_신현실행단가산출서" xfId="363" xr:uid="{00000000-0005-0000-0000-00005F010000}"/>
    <cellStyle name="_2003웁스_2003년실행(싸릿재)_신현실행단가산출서_원덕실행분할" xfId="364" xr:uid="{00000000-0005-0000-0000-000060010000}"/>
    <cellStyle name="_2003웁스_2003년실행(싸릿재)_원덕실행분할" xfId="365" xr:uid="{00000000-0005-0000-0000-000061010000}"/>
    <cellStyle name="_2003웁스_원덕실행분할" xfId="366" xr:uid="{00000000-0005-0000-0000-000062010000}"/>
    <cellStyle name="_2차공사예정공정표" xfId="367" xr:uid="{00000000-0005-0000-0000-000063010000}"/>
    <cellStyle name="_2차발주설계서표지" xfId="368" xr:uid="{00000000-0005-0000-0000-000064010000}"/>
    <cellStyle name="_6월10일확정가" xfId="369" xr:uid="{00000000-0005-0000-0000-000065010000}"/>
    <cellStyle name="_8.내역서 갑지" xfId="370" xr:uid="{00000000-0005-0000-0000-000066010000}"/>
    <cellStyle name="_99-07-P003 서초쉐르빌설변-2" xfId="371" xr:uid="{00000000-0005-0000-0000-000067010000}"/>
    <cellStyle name="_acrovista 제출(검토)" xfId="372" xr:uid="{00000000-0005-0000-0000-000068010000}"/>
    <cellStyle name="_Book1" xfId="373" xr:uid="{00000000-0005-0000-0000-000069010000}"/>
    <cellStyle name="_Book1_1" xfId="374" xr:uid="{00000000-0005-0000-0000-00006A010000}"/>
    <cellStyle name="_Book2" xfId="375" xr:uid="{00000000-0005-0000-0000-00006B010000}"/>
    <cellStyle name="_Book3" xfId="376" xr:uid="{00000000-0005-0000-0000-00006C010000}"/>
    <cellStyle name="_Book3 2" xfId="377" xr:uid="{00000000-0005-0000-0000-00006D010000}"/>
    <cellStyle name="_Book3 3" xfId="378" xr:uid="{00000000-0005-0000-0000-00006E010000}"/>
    <cellStyle name="_Book3 4" xfId="379" xr:uid="{00000000-0005-0000-0000-00006F010000}"/>
    <cellStyle name="_Book3_2003년실행(싸릿재)" xfId="380" xr:uid="{00000000-0005-0000-0000-000070010000}"/>
    <cellStyle name="_Book3_2003년실행(싸릿재)_거제신현터널현장실행" xfId="381" xr:uid="{00000000-0005-0000-0000-000071010000}"/>
    <cellStyle name="_Book3_2003년실행(싸릿재)_거제신현터널현장실행_원덕실행분할" xfId="382" xr:uid="{00000000-0005-0000-0000-000072010000}"/>
    <cellStyle name="_Book3_2003년실행(싸릿재)_신현실행단가산출서" xfId="383" xr:uid="{00000000-0005-0000-0000-000073010000}"/>
    <cellStyle name="_Book3_2003년실행(싸릿재)_신현실행단가산출서_원덕실행분할" xfId="384" xr:uid="{00000000-0005-0000-0000-000074010000}"/>
    <cellStyle name="_Book3_2003년실행(싸릿재)_원덕실행분할" xfId="385" xr:uid="{00000000-0005-0000-0000-000075010000}"/>
    <cellStyle name="_Book3_원덕실행분할" xfId="386" xr:uid="{00000000-0005-0000-0000-000076010000}"/>
    <cellStyle name="_buip (2)" xfId="387" xr:uid="{00000000-0005-0000-0000-000077010000}"/>
    <cellStyle name="_DVMtotal내역서rev10" xfId="388" xr:uid="{00000000-0005-0000-0000-000078010000}"/>
    <cellStyle name="_FCST (2)" xfId="389" xr:uid="{00000000-0005-0000-0000-000079010000}"/>
    <cellStyle name="_H006 신세계 도곡점 식품관 신축공사" xfId="390" xr:uid="{00000000-0005-0000-0000-00007A010000}"/>
    <cellStyle name="_H024 의정부 홈플러스 신축공사" xfId="391" xr:uid="{00000000-0005-0000-0000-00007B010000}"/>
    <cellStyle name="_IM-1" xfId="392" xr:uid="{00000000-0005-0000-0000-00007C010000}"/>
    <cellStyle name="_ip (2)" xfId="393" xr:uid="{00000000-0005-0000-0000-00007D010000}"/>
    <cellStyle name="_jipbun (2)" xfId="394" xr:uid="{00000000-0005-0000-0000-00007E010000}"/>
    <cellStyle name="_LG신봉리아파트" xfId="395" xr:uid="{00000000-0005-0000-0000-00007F010000}"/>
    <cellStyle name="_port" xfId="396" xr:uid="{00000000-0005-0000-0000-000080010000}"/>
    <cellStyle name="_PROJECT" xfId="397" xr:uid="{00000000-0005-0000-0000-000081010000}"/>
    <cellStyle name="_sample1" xfId="398" xr:uid="{00000000-0005-0000-0000-000082010000}"/>
    <cellStyle name="_Sheet2" xfId="399" xr:uid="{00000000-0005-0000-0000-000083010000}"/>
    <cellStyle name="_SK건설추정견적" xfId="400" xr:uid="{00000000-0005-0000-0000-000084010000}"/>
    <cellStyle name="_SWISS(풍림)" xfId="401" xr:uid="{00000000-0005-0000-0000-000085010000}"/>
    <cellStyle name="_UTILITY-계약B" xfId="402" xr:uid="{00000000-0005-0000-0000-000086010000}"/>
    <cellStyle name="_가산동" xfId="403" xr:uid="{00000000-0005-0000-0000-000087010000}"/>
    <cellStyle name="_가실행양식" xfId="404" xr:uid="{00000000-0005-0000-0000-000088010000}"/>
    <cellStyle name="_감가상각(01년도) (2)" xfId="405" xr:uid="{00000000-0005-0000-0000-000089010000}"/>
    <cellStyle name="_감가상각(01년도) (3)" xfId="406" xr:uid="{00000000-0005-0000-0000-00008A010000}"/>
    <cellStyle name="_갑지양식" xfId="407" xr:uid="{00000000-0005-0000-0000-00008B010000}"/>
    <cellStyle name="_강릉e-mart" xfId="408" xr:uid="{00000000-0005-0000-0000-00008C010000}"/>
    <cellStyle name="_개산견적CHECKLIST수정" xfId="409" xr:uid="{00000000-0005-0000-0000-00008D010000}"/>
    <cellStyle name="_개산견적체크리스트" xfId="410" xr:uid="{00000000-0005-0000-0000-00008E010000}"/>
    <cellStyle name="_거제도 명명식장 1차 가실행(20020718)" xfId="411" xr:uid="{00000000-0005-0000-0000-00008F010000}"/>
    <cellStyle name="_거제신현터널현장실행" xfId="412" xr:uid="{00000000-0005-0000-0000-000090010000}"/>
    <cellStyle name="_거제신현터널현장실행_원덕실행분할" xfId="413" xr:uid="{00000000-0005-0000-0000-000091010000}"/>
    <cellStyle name="_건국대학교최종 입찰 보고서" xfId="414" xr:uid="{00000000-0005-0000-0000-000092010000}"/>
    <cellStyle name="_건물내역비교" xfId="415" xr:uid="{00000000-0005-0000-0000-000093010000}"/>
    <cellStyle name="_건축" xfId="416" xr:uid="{00000000-0005-0000-0000-000094010000}"/>
    <cellStyle name="_건축내역_부대입찰(영종도)3.22last제출" xfId="417" xr:uid="{00000000-0005-0000-0000-000095010000}"/>
    <cellStyle name="_건축내역서" xfId="418" xr:uid="{00000000-0005-0000-0000-000096010000}"/>
    <cellStyle name="_견갑" xfId="419" xr:uid="{00000000-0005-0000-0000-000097010000}"/>
    <cellStyle name="_견적3" xfId="420" xr:uid="{00000000-0005-0000-0000-000098010000}"/>
    <cellStyle name="_견적3_14.조경공사(형진조경10.11.12)" xfId="421" xr:uid="{00000000-0005-0000-0000-000099010000}"/>
    <cellStyle name="_견적3_6.조경공사(형진조경10.11.15)" xfId="422" xr:uid="{00000000-0005-0000-0000-00009A010000}"/>
    <cellStyle name="_견적3_9.조경공사(형진조경10.09.02)" xfId="423" xr:uid="{00000000-0005-0000-0000-00009B010000}"/>
    <cellStyle name="_견적3_대구비산동 휴 플러스조경시설물공" xfId="424" xr:uid="{00000000-0005-0000-0000-00009C010000}"/>
    <cellStyle name="_견적3_대전비래동 휴 플러스조경시설견적" xfId="425" xr:uid="{00000000-0005-0000-0000-00009D010000}"/>
    <cellStyle name="_견적3_인천가좌동 조경시설물견적" xfId="426" xr:uid="{00000000-0005-0000-0000-00009E010000}"/>
    <cellStyle name="_견적3_장안2차(340) 현대홈타운 신축현장" xfId="427" xr:uid="{00000000-0005-0000-0000-00009F010000}"/>
    <cellStyle name="_견적3_중부지방 국세청 조경공사 견적" xfId="428" xr:uid="{00000000-0005-0000-0000-0000A0010000}"/>
    <cellStyle name="_견적3_청주지방법원 조경공사실행" xfId="429" xr:uid="{00000000-0005-0000-0000-0000A1010000}"/>
    <cellStyle name="_견적서" xfId="430" xr:uid="{00000000-0005-0000-0000-0000A2010000}"/>
    <cellStyle name="_견적서갑지양식" xfId="431" xr:uid="{00000000-0005-0000-0000-0000A3010000}"/>
    <cellStyle name="_견적서양식" xfId="432" xr:uid="{00000000-0005-0000-0000-0000A4010000}"/>
    <cellStyle name="_견적양식" xfId="433" xr:uid="{00000000-0005-0000-0000-0000A5010000}"/>
    <cellStyle name="_견적요정" xfId="434" xr:uid="{00000000-0005-0000-0000-0000A6010000}"/>
    <cellStyle name="_견적요청" xfId="435" xr:uid="{00000000-0005-0000-0000-0000A7010000}"/>
    <cellStyle name="_견적요청업체" xfId="436" xr:uid="{00000000-0005-0000-0000-0000A8010000}"/>
    <cellStyle name="_견적의뢰(협력)27" xfId="437" xr:uid="{00000000-0005-0000-0000-0000A9010000}"/>
    <cellStyle name="_견적조건" xfId="438" xr:uid="{00000000-0005-0000-0000-0000AA010000}"/>
    <cellStyle name="_결재쪽지" xfId="439" xr:uid="{00000000-0005-0000-0000-0000AB010000}"/>
    <cellStyle name="_결재쪽지_14.조경공사(형진조경10.11.12)" xfId="440" xr:uid="{00000000-0005-0000-0000-0000AC010000}"/>
    <cellStyle name="_결재쪽지_6.조경공사(형진조경10.11.15)" xfId="441" xr:uid="{00000000-0005-0000-0000-0000AD010000}"/>
    <cellStyle name="_결재쪽지_9.조경공사(형진조경10.09.02)" xfId="442" xr:uid="{00000000-0005-0000-0000-0000AE010000}"/>
    <cellStyle name="_결재쪽지_대구비산동 휴 플러스조경시설물공" xfId="443" xr:uid="{00000000-0005-0000-0000-0000AF010000}"/>
    <cellStyle name="_결재쪽지_대전비래동 휴 플러스조경시설견적" xfId="444" xr:uid="{00000000-0005-0000-0000-0000B0010000}"/>
    <cellStyle name="_결재쪽지_인천가좌동 조경시설물견적" xfId="445" xr:uid="{00000000-0005-0000-0000-0000B1010000}"/>
    <cellStyle name="_결재쪽지_장안2차(340) 현대홈타운 신축현장" xfId="446" xr:uid="{00000000-0005-0000-0000-0000B2010000}"/>
    <cellStyle name="_결재쪽지_중부지방 국세청 조경공사 견적" xfId="447" xr:uid="{00000000-0005-0000-0000-0000B3010000}"/>
    <cellStyle name="_결재쪽지_청주지방법원 조경공사실행" xfId="448" xr:uid="{00000000-0005-0000-0000-0000B4010000}"/>
    <cellStyle name="_결재쪽지_투찰_대둔산" xfId="449" xr:uid="{00000000-0005-0000-0000-0000B5010000}"/>
    <cellStyle name="_결재쪽지_투찰_대둔산_14.조경공사(형진조경10.11.12)" xfId="450" xr:uid="{00000000-0005-0000-0000-0000B6010000}"/>
    <cellStyle name="_결재쪽지_투찰_대둔산_6.조경공사(형진조경10.11.15)" xfId="451" xr:uid="{00000000-0005-0000-0000-0000B7010000}"/>
    <cellStyle name="_결재쪽지_투찰_대둔산_9.조경공사(형진조경10.09.02)" xfId="452" xr:uid="{00000000-0005-0000-0000-0000B8010000}"/>
    <cellStyle name="_결재쪽지_투찰_대둔산_대구비산동 휴 플러스조경시설물공" xfId="453" xr:uid="{00000000-0005-0000-0000-0000B9010000}"/>
    <cellStyle name="_결재쪽지_투찰_대둔산_대전비래동 휴 플러스조경시설견적" xfId="454" xr:uid="{00000000-0005-0000-0000-0000BA010000}"/>
    <cellStyle name="_결재쪽지_투찰_대둔산_인천가좌동 조경시설물견적" xfId="455" xr:uid="{00000000-0005-0000-0000-0000BB010000}"/>
    <cellStyle name="_결재쪽지_투찰_대둔산_장안2차(340) 현대홈타운 신축현장" xfId="456" xr:uid="{00000000-0005-0000-0000-0000BC010000}"/>
    <cellStyle name="_결재쪽지_투찰_대둔산_중부지방 국세청 조경공사 견적" xfId="457" xr:uid="{00000000-0005-0000-0000-0000BD010000}"/>
    <cellStyle name="_결재쪽지_투찰_대둔산_청주지방법원 조경공사실행" xfId="458" xr:uid="{00000000-0005-0000-0000-0000BE010000}"/>
    <cellStyle name="_경남밀양주상복합" xfId="459" xr:uid="{00000000-0005-0000-0000-0000BF010000}"/>
    <cellStyle name="_계약내역" xfId="460" xr:uid="{00000000-0005-0000-0000-0000C0010000}"/>
    <cellStyle name="_고덕 E-MART" xfId="461" xr:uid="{00000000-0005-0000-0000-0000C1010000}"/>
    <cellStyle name="_고려-수원미네시티(작업)" xfId="462" xr:uid="{00000000-0005-0000-0000-0000C2010000}"/>
    <cellStyle name="_고려양산물금내역" xfId="463" xr:uid="{00000000-0005-0000-0000-0000C3010000}"/>
    <cellStyle name="_고속철도11-1부대품의" xfId="464" xr:uid="{00000000-0005-0000-0000-0000C4010000}"/>
    <cellStyle name="_고철11-1부대현설" xfId="465" xr:uid="{00000000-0005-0000-0000-0000C5010000}"/>
    <cellStyle name="_골조 적산 완료 6월18일 이전 량" xfId="466" xr:uid="{00000000-0005-0000-0000-0000C6010000}"/>
    <cellStyle name="_공내역서(금오)R1" xfId="467" xr:uid="{00000000-0005-0000-0000-0000C7010000}"/>
    <cellStyle name="_공문 " xfId="468" xr:uid="{00000000-0005-0000-0000-0000C8010000}"/>
    <cellStyle name="_공사개요(2003) " xfId="469" xr:uid="{00000000-0005-0000-0000-0000C9010000}"/>
    <cellStyle name="_공정표" xfId="470" xr:uid="{00000000-0005-0000-0000-0000CA010000}"/>
    <cellStyle name="_공주서천4실행" xfId="471" xr:uid="{00000000-0005-0000-0000-0000CB010000}"/>
    <cellStyle name="_과천 레미콘,철근 입고현황" xfId="472" xr:uid="{00000000-0005-0000-0000-0000CC010000}"/>
    <cellStyle name="_관로내역0718" xfId="473" xr:uid="{00000000-0005-0000-0000-0000CD010000}"/>
    <cellStyle name="_광메카종료" xfId="474" xr:uid="{00000000-0005-0000-0000-0000CE010000}"/>
    <cellStyle name="_광주-장성 실행예산" xfId="475" xr:uid="{00000000-0005-0000-0000-0000CF010000}"/>
    <cellStyle name="_광주장성(구조물)" xfId="476" xr:uid="{00000000-0005-0000-0000-0000D0010000}"/>
    <cellStyle name="_광주퇴촌면주택" xfId="477" xr:uid="{00000000-0005-0000-0000-0000D1010000}"/>
    <cellStyle name="_광주평동실행" xfId="478" xr:uid="{00000000-0005-0000-0000-0000D2010000}"/>
    <cellStyle name="_광주평동실행_번암견적의뢰(협력)" xfId="479" xr:uid="{00000000-0005-0000-0000-0000D3010000}"/>
    <cellStyle name="_광주평동품의1" xfId="480" xr:uid="{00000000-0005-0000-0000-0000D4010000}"/>
    <cellStyle name="_광주평동품의1_무안-광주2공구(협력)수정" xfId="481" xr:uid="{00000000-0005-0000-0000-0000D5010000}"/>
    <cellStyle name="_광주평동품의1_번암견적의뢰(협력)" xfId="482" xr:uid="{00000000-0005-0000-0000-0000D6010000}"/>
    <cellStyle name="_광주평동품의1_적상무주IC도로(1공구)" xfId="483" xr:uid="{00000000-0005-0000-0000-0000D7010000}"/>
    <cellStyle name="_구미하수처리장" xfId="484" xr:uid="{00000000-0005-0000-0000-0000D8010000}"/>
    <cellStyle name="_금오점홈플러스(제출)" xfId="485" xr:uid="{00000000-0005-0000-0000-0000D9010000}"/>
    <cellStyle name="_금월봉변경가실행" xfId="486" xr:uid="{00000000-0005-0000-0000-0000DA010000}"/>
    <cellStyle name="_기계내역서(1단계)" xfId="487" xr:uid="{00000000-0005-0000-0000-0000DB010000}"/>
    <cellStyle name="_기계내역서(수원슬러지)" xfId="488" xr:uid="{00000000-0005-0000-0000-0000DC010000}"/>
    <cellStyle name="_기성보고" xfId="489" xr:uid="{00000000-0005-0000-0000-0000DD010000}"/>
    <cellStyle name="_기성보고_원덕실행분할" xfId="490" xr:uid="{00000000-0005-0000-0000-0000DE010000}"/>
    <cellStyle name="_기성보고01월" xfId="491" xr:uid="{00000000-0005-0000-0000-0000DF010000}"/>
    <cellStyle name="_기성보고01월_원덕실행분할" xfId="492" xr:uid="{00000000-0005-0000-0000-0000E0010000}"/>
    <cellStyle name="_기성보고12월" xfId="493" xr:uid="{00000000-0005-0000-0000-0000E1010000}"/>
    <cellStyle name="_기성보고12월_원덕실행분할" xfId="494" xr:uid="{00000000-0005-0000-0000-0000E2010000}"/>
    <cellStyle name="_기장하수실행1" xfId="495" xr:uid="{00000000-0005-0000-0000-0000E3010000}"/>
    <cellStyle name="_기장하수실행1_번암견적의뢰(협력)" xfId="496" xr:uid="{00000000-0005-0000-0000-0000E4010000}"/>
    <cellStyle name="_김영사SAMPLE1" xfId="497" xr:uid="{00000000-0005-0000-0000-0000E5010000}"/>
    <cellStyle name="_김해 한솔 솔파크 전기공내역" xfId="498" xr:uid="{00000000-0005-0000-0000-0000E6010000}"/>
    <cellStyle name="_김해교투찰" xfId="499" xr:uid="{00000000-0005-0000-0000-0000E7010000}"/>
    <cellStyle name="_김해교투찰(1)" xfId="500" xr:uid="{00000000-0005-0000-0000-0000E8010000}"/>
    <cellStyle name="_김해교투찰(1)_원덕실행분할" xfId="501" xr:uid="{00000000-0005-0000-0000-0000E9010000}"/>
    <cellStyle name="_김해교투찰(1)_원덕실행분할_원덕실행분할" xfId="502" xr:uid="{00000000-0005-0000-0000-0000EA010000}"/>
    <cellStyle name="_김해교투찰(김해시)" xfId="503" xr:uid="{00000000-0005-0000-0000-0000EB010000}"/>
    <cellStyle name="_김해교투찰(김해시)_원덕실행분할" xfId="504" xr:uid="{00000000-0005-0000-0000-0000EC010000}"/>
    <cellStyle name="_김해교투찰(김해시)_원덕실행분할_원덕실행분할" xfId="505" xr:uid="{00000000-0005-0000-0000-0000ED010000}"/>
    <cellStyle name="_김해교투찰_원덕실행분할" xfId="506" xr:uid="{00000000-0005-0000-0000-0000EE010000}"/>
    <cellStyle name="_김해교투찰_원덕실행분할_원덕실행분할" xfId="507" xr:uid="{00000000-0005-0000-0000-0000EF010000}"/>
    <cellStyle name="_남양계전" xfId="508" xr:uid="{00000000-0005-0000-0000-0000F0010000}"/>
    <cellStyle name="_내역서" xfId="509" xr:uid="{00000000-0005-0000-0000-0000F1010000}"/>
    <cellStyle name="_내역서(업체배포)" xfId="510" xr:uid="{00000000-0005-0000-0000-0000F2010000}"/>
    <cellStyle name="_녹산생곡(2공구)설계" xfId="511" xr:uid="{00000000-0005-0000-0000-0000F3010000}"/>
    <cellStyle name="_단가D.B" xfId="512" xr:uid="{00000000-0005-0000-0000-0000F4010000}"/>
    <cellStyle name="_단가표" xfId="513" xr:uid="{00000000-0005-0000-0000-0000F5010000}"/>
    <cellStyle name="_단양가곡부대현설(토공)" xfId="514" xr:uid="{00000000-0005-0000-0000-0000F6010000}"/>
    <cellStyle name="_당진대전7부대품의" xfId="515" xr:uid="{00000000-0005-0000-0000-0000F7010000}"/>
    <cellStyle name="_대갑견적" xfId="516" xr:uid="{00000000-0005-0000-0000-0000F8010000}"/>
    <cellStyle name="_대갑견적1" xfId="517" xr:uid="{00000000-0005-0000-0000-0000F9010000}"/>
    <cellStyle name="_대구용산APT(견적)" xfId="518" xr:uid="{00000000-0005-0000-0000-0000FA010000}"/>
    <cellStyle name="_대명전설" xfId="519" xr:uid="{00000000-0005-0000-0000-0000FB010000}"/>
    <cellStyle name="_도고천품의안11" xfId="520" xr:uid="{00000000-0005-0000-0000-0000FC010000}"/>
    <cellStyle name="_도고천품의안11_1" xfId="521" xr:uid="{00000000-0005-0000-0000-0000FD010000}"/>
    <cellStyle name="_도고천품의안11_1_무안-광주2공구(협력)수정" xfId="522" xr:uid="{00000000-0005-0000-0000-0000FE010000}"/>
    <cellStyle name="_도고천품의안11_1_번암견적의뢰(협력)" xfId="523" xr:uid="{00000000-0005-0000-0000-0000FF010000}"/>
    <cellStyle name="_도고천품의안11_1_적상무주IC도로(1공구)" xfId="524" xr:uid="{00000000-0005-0000-0000-000000020000}"/>
    <cellStyle name="_도고천품의안11_광주평동실행" xfId="525" xr:uid="{00000000-0005-0000-0000-000001020000}"/>
    <cellStyle name="_도고천품의안11_광주평동실행_번암견적의뢰(협력)" xfId="526" xr:uid="{00000000-0005-0000-0000-000002020000}"/>
    <cellStyle name="_도고천품의안11_광주평동품의1" xfId="527" xr:uid="{00000000-0005-0000-0000-000003020000}"/>
    <cellStyle name="_도고천품의안11_광주평동품의1_무안-광주2공구(협력)수정" xfId="528" xr:uid="{00000000-0005-0000-0000-000004020000}"/>
    <cellStyle name="_도고천품의안11_광주평동품의1_번암견적의뢰(협력)" xfId="529" xr:uid="{00000000-0005-0000-0000-000005020000}"/>
    <cellStyle name="_도고천품의안11_광주평동품의1_적상무주IC도로(1공구)" xfId="530" xr:uid="{00000000-0005-0000-0000-000006020000}"/>
    <cellStyle name="_도고천품의안11_무안-광주2공구(협력)수정" xfId="531" xr:uid="{00000000-0005-0000-0000-000007020000}"/>
    <cellStyle name="_도고천품의안11_번암견적의뢰(협력)" xfId="532" xr:uid="{00000000-0005-0000-0000-000008020000}"/>
    <cellStyle name="_도고천품의안11_송학실행안" xfId="533" xr:uid="{00000000-0005-0000-0000-000009020000}"/>
    <cellStyle name="_도고천품의안11_송학실행안_번암견적의뢰(협력)" xfId="534" xr:uid="{00000000-0005-0000-0000-00000A020000}"/>
    <cellStyle name="_도고천품의안11_송학하수품의(설계넣고)" xfId="535" xr:uid="{00000000-0005-0000-0000-00000B020000}"/>
    <cellStyle name="_도고천품의안11_송학하수품의(설계넣고)_무안-광주2공구(협력)수정" xfId="536" xr:uid="{00000000-0005-0000-0000-00000C020000}"/>
    <cellStyle name="_도고천품의안11_송학하수품의(설계넣고)_번암견적의뢰(협력)" xfId="537" xr:uid="{00000000-0005-0000-0000-00000D020000}"/>
    <cellStyle name="_도고천품의안11_송학하수품의(설계넣고)_적상무주IC도로(1공구)" xfId="538" xr:uid="{00000000-0005-0000-0000-00000E020000}"/>
    <cellStyle name="_도고천품의안11_적상무주IC도로(1공구)" xfId="539" xr:uid="{00000000-0005-0000-0000-00000F020000}"/>
    <cellStyle name="_동부 조계사 견적서 (제출)" xfId="540" xr:uid="{00000000-0005-0000-0000-000010020000}"/>
    <cellStyle name="_루트완성보고서초안" xfId="541" xr:uid="{00000000-0005-0000-0000-000011020000}"/>
    <cellStyle name="_마산-우매" xfId="542" xr:uid="{00000000-0005-0000-0000-000012020000}"/>
    <cellStyle name="_매입세근거" xfId="543" xr:uid="{00000000-0005-0000-0000-000013020000}"/>
    <cellStyle name="_매정견적보고" xfId="544" xr:uid="{00000000-0005-0000-0000-000014020000}"/>
    <cellStyle name="_명암지도로실행" xfId="545" xr:uid="{00000000-0005-0000-0000-000015020000}"/>
    <cellStyle name="_명암지도로실행_번암견적의뢰(협력)" xfId="546" xr:uid="{00000000-0005-0000-0000-000016020000}"/>
    <cellStyle name="_목천물류" xfId="547" xr:uid="{00000000-0005-0000-0000-000017020000}"/>
    <cellStyle name="_무안-광주2공구(협력)" xfId="548" xr:uid="{00000000-0005-0000-0000-000018020000}"/>
    <cellStyle name="_무안-광주2공구(협력)수정" xfId="549" xr:uid="{00000000-0005-0000-0000-000019020000}"/>
    <cellStyle name="_문래동쇼핑몰" xfId="550" xr:uid="{00000000-0005-0000-0000-00001A020000}"/>
    <cellStyle name="_문정apt(최종)-2" xfId="551" xr:uid="{00000000-0005-0000-0000-00001B020000}"/>
    <cellStyle name="_미일실행" xfId="552" xr:uid="{00000000-0005-0000-0000-00001C020000}"/>
    <cellStyle name="_미일초등.미아중 공사대비표" xfId="553" xr:uid="{00000000-0005-0000-0000-00001D020000}"/>
    <cellStyle name="_미화사무실부지조성수량산출서" xfId="554" xr:uid="{00000000-0005-0000-0000-00001E020000}"/>
    <cellStyle name="_미화사무실부지조성수량산출서 2" xfId="555" xr:uid="{00000000-0005-0000-0000-00001F020000}"/>
    <cellStyle name="_발전기실및 기타설변" xfId="556" xr:uid="{00000000-0005-0000-0000-000020020000}"/>
    <cellStyle name="_방배동 센트레빌 물량산출" xfId="557" xr:uid="{00000000-0005-0000-0000-000021020000}"/>
    <cellStyle name="_방수천정창호유리석내역" xfId="558" xr:uid="{00000000-0005-0000-0000-000022020000}"/>
    <cellStyle name="_번암견적의뢰(협력)" xfId="559" xr:uid="{00000000-0005-0000-0000-000023020000}"/>
    <cellStyle name="_번영교2001년사업보고" xfId="560" xr:uid="{00000000-0005-0000-0000-000024020000}"/>
    <cellStyle name="_번영교2001년사업보고_원덕실행분할" xfId="561" xr:uid="{00000000-0005-0000-0000-000025020000}"/>
    <cellStyle name="_번영교실단가작업(현장)" xfId="562" xr:uid="{00000000-0005-0000-0000-000026020000}"/>
    <cellStyle name="_번영교실단가작업(현장)_원덕실행분할" xfId="563" xr:uid="{00000000-0005-0000-0000-000027020000}"/>
    <cellStyle name="_변경내역5" xfId="564" xr:uid="{00000000-0005-0000-0000-000028020000}"/>
    <cellStyle name="_변경내역7(보고)" xfId="565" xr:uid="{00000000-0005-0000-0000-000029020000}"/>
    <cellStyle name="_변경실행내역(퓨전기계)" xfId="566" xr:uid="{00000000-0005-0000-0000-00002A020000}"/>
    <cellStyle name="_병원전문-차시영" xfId="567" xr:uid="{00000000-0005-0000-0000-00002B020000}"/>
    <cellStyle name="_봉천동예산aaa" xfId="568" xr:uid="{00000000-0005-0000-0000-00002C020000}"/>
    <cellStyle name="_부대토목(최종분)" xfId="569" xr:uid="{00000000-0005-0000-0000-00002D020000}"/>
    <cellStyle name="_부산ion city-포스코건설" xfId="570" xr:uid="{00000000-0005-0000-0000-00002E020000}"/>
    <cellStyle name="_부천홈프러스(실행)" xfId="571" xr:uid="{00000000-0005-0000-0000-00002F020000}"/>
    <cellStyle name="_북한산I'PARK1공구_일반전기  견적서" xfId="572" xr:uid="{00000000-0005-0000-0000-000030020000}"/>
    <cellStyle name="_분당실행 산출근거" xfId="573" xr:uid="{00000000-0005-0000-0000-000031020000}"/>
    <cellStyle name="_사본 - 견적" xfId="574" xr:uid="{00000000-0005-0000-0000-000032020000}"/>
    <cellStyle name="_사본 - 견적_14.조경공사(형진조경10.11.12)" xfId="575" xr:uid="{00000000-0005-0000-0000-000033020000}"/>
    <cellStyle name="_사본 - 견적_6.조경공사(형진조경10.11.15)" xfId="576" xr:uid="{00000000-0005-0000-0000-000034020000}"/>
    <cellStyle name="_사본 - 견적_9.조경공사(형진조경10.09.02)" xfId="577" xr:uid="{00000000-0005-0000-0000-000035020000}"/>
    <cellStyle name="_사본 - 견적_대구비산동 휴 플러스조경시설물공" xfId="578" xr:uid="{00000000-0005-0000-0000-000036020000}"/>
    <cellStyle name="_사본 - 견적_대전비래동 휴 플러스조경시설견적" xfId="579" xr:uid="{00000000-0005-0000-0000-000037020000}"/>
    <cellStyle name="_사본 - 견적_인천가좌동 조경시설물견적" xfId="580" xr:uid="{00000000-0005-0000-0000-000038020000}"/>
    <cellStyle name="_사본 - 견적_장안2차(340) 현대홈타운 신축현장" xfId="581" xr:uid="{00000000-0005-0000-0000-000039020000}"/>
    <cellStyle name="_사본 - 견적_중부지방 국세청 조경공사 견적" xfId="582" xr:uid="{00000000-0005-0000-0000-00003A020000}"/>
    <cellStyle name="_사본 - 견적_청주지방법원 조경공사실행" xfId="583" xr:uid="{00000000-0005-0000-0000-00003B020000}"/>
    <cellStyle name="_사본 - 신월동재건축" xfId="584" xr:uid="{00000000-0005-0000-0000-00003C020000}"/>
    <cellStyle name="_사선차양대" xfId="585" xr:uid="{00000000-0005-0000-0000-00003D020000}"/>
    <cellStyle name="_사전원가변경818(LUFFING CRANE)" xfId="586" xr:uid="{00000000-0005-0000-0000-00003E020000}"/>
    <cellStyle name="_사전원가심의1" xfId="587" xr:uid="{00000000-0005-0000-0000-00003F020000}"/>
    <cellStyle name="_사전원가심의1_02.논현동파라곤아파트신축공사(가실행)-인건비재정리" xfId="588" xr:uid="{00000000-0005-0000-0000-000040020000}"/>
    <cellStyle name="_사전원가심의1_02.논현동파라곤아파트신축공사(가실행)-인건비재정리_2차 소프트포럼(LG)견적서" xfId="589" xr:uid="{00000000-0005-0000-0000-000041020000}"/>
    <cellStyle name="_사전원가심의1_02.논현동파라곤아파트신축공사(가실행)-인건비재정리_DPI견적서(GHP)발송-1" xfId="590" xr:uid="{00000000-0005-0000-0000-000042020000}"/>
    <cellStyle name="_사전원가심의1_02.논현동파라곤아파트신축공사(가실행)-인건비재정리_부평요리제과(삼성)견적서-1" xfId="591" xr:uid="{00000000-0005-0000-0000-000043020000}"/>
    <cellStyle name="_사전원가심의1_02.논현동파라곤아파트신축공사(가실행)-인건비재정리_소프트포럼(LG)견적서-시스템" xfId="592" xr:uid="{00000000-0005-0000-0000-000044020000}"/>
    <cellStyle name="_사전원가심의1_02.논현동파라곤아파트신축공사(가실행)-인건비재정리_양평동선암빌딩(LG)견적서-1" xfId="593" xr:uid="{00000000-0005-0000-0000-000045020000}"/>
    <cellStyle name="_사전원가심의1_02.논현동파라곤아파트신축공사(가실행)-인건비재정리_에스텍파마(LG)견적서-1" xfId="594" xr:uid="{00000000-0005-0000-0000-000046020000}"/>
    <cellStyle name="_사전원가심의1_02.논현동파라곤아파트신축공사(가실행)-인건비재정리_에스텍파마(LG)견적서-3" xfId="595" xr:uid="{00000000-0005-0000-0000-000047020000}"/>
    <cellStyle name="_사전원가심의1_2차 소프트포럼(LG)견적서" xfId="596" xr:uid="{00000000-0005-0000-0000-000048020000}"/>
    <cellStyle name="_사전원가심의1_DPI견적서(GHP)발송-1" xfId="597" xr:uid="{00000000-0005-0000-0000-000049020000}"/>
    <cellStyle name="_사전원가심의1_도급,실행(02.2.16)" xfId="598" xr:uid="{00000000-0005-0000-0000-00004A020000}"/>
    <cellStyle name="_사전원가심의1_도급,실행(02.2.16)_2차 소프트포럼(LG)견적서" xfId="599" xr:uid="{00000000-0005-0000-0000-00004B020000}"/>
    <cellStyle name="_사전원가심의1_도급,실행(02.2.16)_DPI견적서(GHP)발송-1" xfId="600" xr:uid="{00000000-0005-0000-0000-00004C020000}"/>
    <cellStyle name="_사전원가심의1_도급,실행(02.2.16)_부평요리제과(삼성)견적서-1" xfId="601" xr:uid="{00000000-0005-0000-0000-00004D020000}"/>
    <cellStyle name="_사전원가심의1_도급,실행(02.2.16)_소프트포럼(LG)견적서-시스템" xfId="602" xr:uid="{00000000-0005-0000-0000-00004E020000}"/>
    <cellStyle name="_사전원가심의1_도급,실행(02.2.16)_양평동선암빌딩(LG)견적서-1" xfId="603" xr:uid="{00000000-0005-0000-0000-00004F020000}"/>
    <cellStyle name="_사전원가심의1_도급,실행(02.2.16)_에스텍파마(LG)견적서-1" xfId="604" xr:uid="{00000000-0005-0000-0000-000050020000}"/>
    <cellStyle name="_사전원가심의1_도급,실행(02.2.16)_에스텍파마(LG)견적서-3" xfId="605" xr:uid="{00000000-0005-0000-0000-000051020000}"/>
    <cellStyle name="_사전원가심의1_부평요리제과(삼성)견적서-1" xfId="606" xr:uid="{00000000-0005-0000-0000-000052020000}"/>
    <cellStyle name="_사전원가심의1_분당파크뷰(도급-실행-02.16)" xfId="607" xr:uid="{00000000-0005-0000-0000-000053020000}"/>
    <cellStyle name="_사전원가심의1_분당파크뷰(도급-실행-02.16)_2차 소프트포럼(LG)견적서" xfId="608" xr:uid="{00000000-0005-0000-0000-000054020000}"/>
    <cellStyle name="_사전원가심의1_분당파크뷰(도급-실행-02.16)_DPI견적서(GHP)발송-1" xfId="609" xr:uid="{00000000-0005-0000-0000-000055020000}"/>
    <cellStyle name="_사전원가심의1_분당파크뷰(도급-실행-02.16)_부평요리제과(삼성)견적서-1" xfId="610" xr:uid="{00000000-0005-0000-0000-000056020000}"/>
    <cellStyle name="_사전원가심의1_분당파크뷰(도급-실행-02.16)_소프트포럼(LG)견적서-시스템" xfId="611" xr:uid="{00000000-0005-0000-0000-000057020000}"/>
    <cellStyle name="_사전원가심의1_분당파크뷰(도급-실행-02.16)_양평동선암빌딩(LG)견적서-1" xfId="612" xr:uid="{00000000-0005-0000-0000-000058020000}"/>
    <cellStyle name="_사전원가심의1_분당파크뷰(도급-실행-02.16)_에스텍파마(LG)견적서-1" xfId="613" xr:uid="{00000000-0005-0000-0000-000059020000}"/>
    <cellStyle name="_사전원가심의1_분당파크뷰(도급-실행-02.16)_에스텍파마(LG)견적서-3" xfId="614" xr:uid="{00000000-0005-0000-0000-00005A020000}"/>
    <cellStyle name="_사전원가심의1_소프트포럼(LG)견적서-시스템" xfId="615" xr:uid="{00000000-0005-0000-0000-00005B020000}"/>
    <cellStyle name="_사전원가심의1_양평동선암빌딩(LG)견적서-1" xfId="616" xr:uid="{00000000-0005-0000-0000-00005C020000}"/>
    <cellStyle name="_사전원가심의1_에스텍파마(LG)견적서-1" xfId="617" xr:uid="{00000000-0005-0000-0000-00005D020000}"/>
    <cellStyle name="_사전원가심의1_에스텍파마(LG)견적서-3" xfId="618" xr:uid="{00000000-0005-0000-0000-00005E020000}"/>
    <cellStyle name="_사회공익시설" xfId="619" xr:uid="{00000000-0005-0000-0000-00005F020000}"/>
    <cellStyle name="_삼성보보스쉐르빌" xfId="620" xr:uid="{00000000-0005-0000-0000-000060020000}"/>
    <cellStyle name="_삼정건설(주)-수진동현장" xfId="621" xr:uid="{00000000-0005-0000-0000-000061020000}"/>
    <cellStyle name="_서울위생병원증축통신공사(미동)" xfId="622" xr:uid="{00000000-0005-0000-0000-000062020000}"/>
    <cellStyle name="_서천공주7부대품의" xfId="623" xr:uid="{00000000-0005-0000-0000-000063020000}"/>
    <cellStyle name="_서초동 빌딩-1" xfId="624" xr:uid="{00000000-0005-0000-0000-000064020000}"/>
    <cellStyle name="_선우건설" xfId="625" xr:uid="{00000000-0005-0000-0000-000065020000}"/>
    <cellStyle name="_선택CITY내역서" xfId="626" xr:uid="{00000000-0005-0000-0000-000066020000}"/>
    <cellStyle name="_설계추정2(토목)대림" xfId="627" xr:uid="{00000000-0005-0000-0000-000067020000}"/>
    <cellStyle name="_성지건설견적" xfId="628" xr:uid="{00000000-0005-0000-0000-000068020000}"/>
    <cellStyle name="_소망교회 계약내역서 7년11월" xfId="629" xr:uid="{00000000-0005-0000-0000-000069020000}"/>
    <cellStyle name="_소망교회 계약내역서 원본  7년11월" xfId="630" xr:uid="{00000000-0005-0000-0000-00006A020000}"/>
    <cellStyle name="_소방물량집계표" xfId="631" xr:uid="{00000000-0005-0000-0000-00006B020000}"/>
    <cellStyle name="_송학실행안" xfId="632" xr:uid="{00000000-0005-0000-0000-00006C020000}"/>
    <cellStyle name="_송학실행안_번암견적의뢰(협력)" xfId="633" xr:uid="{00000000-0005-0000-0000-00006D020000}"/>
    <cellStyle name="_송학하수투찰" xfId="634" xr:uid="{00000000-0005-0000-0000-00006E020000}"/>
    <cellStyle name="_송학하수투찰_번암견적의뢰(협력)" xfId="635" xr:uid="{00000000-0005-0000-0000-00006F020000}"/>
    <cellStyle name="_송학하수품의(설계넣고)" xfId="636" xr:uid="{00000000-0005-0000-0000-000070020000}"/>
    <cellStyle name="_송학하수품의(설계넣고)_무안-광주2공구(협력)수정" xfId="637" xr:uid="{00000000-0005-0000-0000-000071020000}"/>
    <cellStyle name="_송학하수품의(설계넣고)_번암견적의뢰(협력)" xfId="638" xr:uid="{00000000-0005-0000-0000-000072020000}"/>
    <cellStyle name="_송학하수품의(설계넣고)_적상무주IC도로(1공구)" xfId="639" xr:uid="{00000000-0005-0000-0000-000073020000}"/>
    <cellStyle name="_송현실행내역" xfId="640" xr:uid="{00000000-0005-0000-0000-000074020000}"/>
    <cellStyle name="_승기전력" xfId="641" xr:uid="{00000000-0005-0000-0000-000075020000}"/>
    <cellStyle name="_신세계연수점" xfId="642" xr:uid="{00000000-0005-0000-0000-000076020000}"/>
    <cellStyle name="_신현실행단가산출서" xfId="643" xr:uid="{00000000-0005-0000-0000-000077020000}"/>
    <cellStyle name="_신현실행단가산출서_원덕실행분할" xfId="644" xr:uid="{00000000-0005-0000-0000-000078020000}"/>
    <cellStyle name="_실정보고-1 (예단포시공측량)" xfId="645" xr:uid="{00000000-0005-0000-0000-000079020000}"/>
    <cellStyle name="_실정보고-시공측량" xfId="646" xr:uid="{00000000-0005-0000-0000-00007A020000}"/>
    <cellStyle name="_실행(갑지)" xfId="647" xr:uid="{00000000-0005-0000-0000-00007B020000}"/>
    <cellStyle name="_실행내역2001년1월변경" xfId="648" xr:uid="{00000000-0005-0000-0000-00007C020000}"/>
    <cellStyle name="_실행내역2001년1월변경_2002년 현장운영계획양식" xfId="649" xr:uid="{00000000-0005-0000-0000-00007D020000}"/>
    <cellStyle name="_실행내역2001년1월변경_2002년 현장운영계획양식_2003년실행(싸릿재)" xfId="650" xr:uid="{00000000-0005-0000-0000-00007E020000}"/>
    <cellStyle name="_실행내역2001년1월변경_2002년 현장운영계획양식_2003년실행(싸릿재)_거제신현터널현장실행" xfId="651" xr:uid="{00000000-0005-0000-0000-00007F020000}"/>
    <cellStyle name="_실행내역2001년1월변경_2002년 현장운영계획양식_2003년실행(싸릿재)_거제신현터널현장실행_원덕실행분할" xfId="652" xr:uid="{00000000-0005-0000-0000-000080020000}"/>
    <cellStyle name="_실행내역2001년1월변경_2002년 현장운영계획양식_2003년실행(싸릿재)_신현실행단가산출서" xfId="653" xr:uid="{00000000-0005-0000-0000-000081020000}"/>
    <cellStyle name="_실행내역2001년1월변경_2002년 현장운영계획양식_2003년실행(싸릿재)_신현실행단가산출서_원덕실행분할" xfId="654" xr:uid="{00000000-0005-0000-0000-000082020000}"/>
    <cellStyle name="_실행내역2001년1월변경_2002년 현장운영계획양식_2003년실행(싸릿재)_원덕실행분할" xfId="655" xr:uid="{00000000-0005-0000-0000-000083020000}"/>
    <cellStyle name="_실행내역2001년1월변경_2002년 현장운영계획양식_실행단가" xfId="656" xr:uid="{00000000-0005-0000-0000-000084020000}"/>
    <cellStyle name="_실행내역2001년1월변경_2002년 현장운영계획양식_실행단가_2003년실행(싸릿재)" xfId="657" xr:uid="{00000000-0005-0000-0000-000085020000}"/>
    <cellStyle name="_실행내역2001년1월변경_2002년 현장운영계획양식_실행단가_2003년실행(싸릿재)_거제신현터널현장실행" xfId="658" xr:uid="{00000000-0005-0000-0000-000086020000}"/>
    <cellStyle name="_실행내역2001년1월변경_2002년 현장운영계획양식_실행단가_2003년실행(싸릿재)_거제신현터널현장실행_원덕실행분할" xfId="659" xr:uid="{00000000-0005-0000-0000-000087020000}"/>
    <cellStyle name="_실행내역2001년1월변경_2002년 현장운영계획양식_실행단가_2003년실행(싸릿재)_신현실행단가산출서" xfId="660" xr:uid="{00000000-0005-0000-0000-000088020000}"/>
    <cellStyle name="_실행내역2001년1월변경_2002년 현장운영계획양식_실행단가_2003년실행(싸릿재)_신현실행단가산출서_원덕실행분할" xfId="661" xr:uid="{00000000-0005-0000-0000-000089020000}"/>
    <cellStyle name="_실행내역2001년1월변경_2002년 현장운영계획양식_실행단가_2003년실행(싸릿재)_원덕실행분할" xfId="662" xr:uid="{00000000-0005-0000-0000-00008A020000}"/>
    <cellStyle name="_실행내역2001년1월변경_2002년 현장운영계획양식_실행단가_원덕실행분할" xfId="663" xr:uid="{00000000-0005-0000-0000-00008B020000}"/>
    <cellStyle name="_실행내역2001년1월변경_2002년 현장운영계획양식_원덕실행분할" xfId="664" xr:uid="{00000000-0005-0000-0000-00008C020000}"/>
    <cellStyle name="_실행내역2001년1월변경_2003년 실행(장성-담양)" xfId="665" xr:uid="{00000000-0005-0000-0000-00008D020000}"/>
    <cellStyle name="_실행내역2001년1월변경_2003년 실행(장성-담양)_원덕실행분할" xfId="666" xr:uid="{00000000-0005-0000-0000-00008E020000}"/>
    <cellStyle name="_실행내역2001년1월변경_2003년실행양식" xfId="667" xr:uid="{00000000-0005-0000-0000-00008F020000}"/>
    <cellStyle name="_실행내역2001년1월변경_2003년실행양식_2003년실행(싸릿재)" xfId="668" xr:uid="{00000000-0005-0000-0000-000090020000}"/>
    <cellStyle name="_실행내역2001년1월변경_2003년실행양식_2003년실행(싸릿재)_거제신현터널현장실행" xfId="669" xr:uid="{00000000-0005-0000-0000-000091020000}"/>
    <cellStyle name="_실행내역2001년1월변경_2003년실행양식_2003년실행(싸릿재)_거제신현터널현장실행_원덕실행분할" xfId="670" xr:uid="{00000000-0005-0000-0000-000092020000}"/>
    <cellStyle name="_실행내역2001년1월변경_2003년실행양식_2003년실행(싸릿재)_신현실행단가산출서" xfId="671" xr:uid="{00000000-0005-0000-0000-000093020000}"/>
    <cellStyle name="_실행내역2001년1월변경_2003년실행양식_2003년실행(싸릿재)_신현실행단가산출서_원덕실행분할" xfId="672" xr:uid="{00000000-0005-0000-0000-000094020000}"/>
    <cellStyle name="_실행내역2001년1월변경_2003년실행양식_2003년실행(싸릿재)_원덕실행분할" xfId="673" xr:uid="{00000000-0005-0000-0000-000095020000}"/>
    <cellStyle name="_실행내역2001년1월변경_2003년실행양식_원덕실행분할" xfId="674" xr:uid="{00000000-0005-0000-0000-000096020000}"/>
    <cellStyle name="_실행내역2001년1월변경_2003웁스" xfId="675" xr:uid="{00000000-0005-0000-0000-000097020000}"/>
    <cellStyle name="_실행내역2001년1월변경_2003웁스_2003년실행(싸릿재)" xfId="676" xr:uid="{00000000-0005-0000-0000-000098020000}"/>
    <cellStyle name="_실행내역2001년1월변경_2003웁스_2003년실행(싸릿재)_거제신현터널현장실행" xfId="677" xr:uid="{00000000-0005-0000-0000-000099020000}"/>
    <cellStyle name="_실행내역2001년1월변경_2003웁스_2003년실행(싸릿재)_거제신현터널현장실행_원덕실행분할" xfId="678" xr:uid="{00000000-0005-0000-0000-00009A020000}"/>
    <cellStyle name="_실행내역2001년1월변경_2003웁스_2003년실행(싸릿재)_신현실행단가산출서" xfId="679" xr:uid="{00000000-0005-0000-0000-00009B020000}"/>
    <cellStyle name="_실행내역2001년1월변경_2003웁스_2003년실행(싸릿재)_신현실행단가산출서_원덕실행분할" xfId="680" xr:uid="{00000000-0005-0000-0000-00009C020000}"/>
    <cellStyle name="_실행내역2001년1월변경_2003웁스_2003년실행(싸릿재)_원덕실행분할" xfId="681" xr:uid="{00000000-0005-0000-0000-00009D020000}"/>
    <cellStyle name="_실행내역2001년1월변경_2003웁스_원덕실행분할" xfId="682" xr:uid="{00000000-0005-0000-0000-00009E020000}"/>
    <cellStyle name="_실행내역2001년1월변경_Book3" xfId="683" xr:uid="{00000000-0005-0000-0000-00009F020000}"/>
    <cellStyle name="_실행내역2001년1월변경_Book3_2003년실행(싸릿재)" xfId="684" xr:uid="{00000000-0005-0000-0000-0000A0020000}"/>
    <cellStyle name="_실행내역2001년1월변경_Book3_2003년실행(싸릿재)_거제신현터널현장실행" xfId="685" xr:uid="{00000000-0005-0000-0000-0000A1020000}"/>
    <cellStyle name="_실행내역2001년1월변경_Book3_2003년실행(싸릿재)_거제신현터널현장실행_원덕실행분할" xfId="686" xr:uid="{00000000-0005-0000-0000-0000A2020000}"/>
    <cellStyle name="_실행내역2001년1월변경_Book3_2003년실행(싸릿재)_신현실행단가산출서" xfId="687" xr:uid="{00000000-0005-0000-0000-0000A3020000}"/>
    <cellStyle name="_실행내역2001년1월변경_Book3_2003년실행(싸릿재)_신현실행단가산출서_원덕실행분할" xfId="688" xr:uid="{00000000-0005-0000-0000-0000A4020000}"/>
    <cellStyle name="_실행내역2001년1월변경_Book3_2003년실행(싸릿재)_원덕실행분할" xfId="689" xr:uid="{00000000-0005-0000-0000-0000A5020000}"/>
    <cellStyle name="_실행내역2001년1월변경_Book3_원덕실행분할" xfId="690" xr:uid="{00000000-0005-0000-0000-0000A6020000}"/>
    <cellStyle name="_실행내역2001년1월변경_거제신현터널현장실행" xfId="691" xr:uid="{00000000-0005-0000-0000-0000A7020000}"/>
    <cellStyle name="_실행내역2001년1월변경_거제신현터널현장실행_원덕실행분할" xfId="692" xr:uid="{00000000-0005-0000-0000-0000A8020000}"/>
    <cellStyle name="_실행내역2001년1월변경_번영교2001년사업보고" xfId="693" xr:uid="{00000000-0005-0000-0000-0000A9020000}"/>
    <cellStyle name="_실행내역2001년1월변경_번영교2001년사업보고_원덕실행분할" xfId="694" xr:uid="{00000000-0005-0000-0000-0000AA020000}"/>
    <cellStyle name="_실행내역2001년1월변경_신현실행단가산출서" xfId="695" xr:uid="{00000000-0005-0000-0000-0000AB020000}"/>
    <cellStyle name="_실행내역2001년1월변경_신현실행단가산출서_원덕실행분할" xfId="696" xr:uid="{00000000-0005-0000-0000-0000AC020000}"/>
    <cellStyle name="_실행내역2001년1월변경_싸릿재실행-2(직영)" xfId="697" xr:uid="{00000000-0005-0000-0000-0000AD020000}"/>
    <cellStyle name="_실행내역2001년1월변경_싸릿재실행-2(직영)_2003년실행(싸릿재)" xfId="698" xr:uid="{00000000-0005-0000-0000-0000AE020000}"/>
    <cellStyle name="_실행내역2001년1월변경_싸릿재실행-2(직영)_2003년실행(싸릿재)_거제신현터널현장실행" xfId="699" xr:uid="{00000000-0005-0000-0000-0000AF020000}"/>
    <cellStyle name="_실행내역2001년1월변경_싸릿재실행-2(직영)_2003년실행(싸릿재)_거제신현터널현장실행_원덕실행분할" xfId="700" xr:uid="{00000000-0005-0000-0000-0000B0020000}"/>
    <cellStyle name="_실행내역2001년1월변경_싸릿재실행-2(직영)_2003년실행(싸릿재)_신현실행단가산출서" xfId="701" xr:uid="{00000000-0005-0000-0000-0000B1020000}"/>
    <cellStyle name="_실행내역2001년1월변경_싸릿재실행-2(직영)_2003년실행(싸릿재)_신현실행단가산출서_원덕실행분할" xfId="702" xr:uid="{00000000-0005-0000-0000-0000B2020000}"/>
    <cellStyle name="_실행내역2001년1월변경_싸릿재실행-2(직영)_2003년실행(싸릿재)_원덕실행분할" xfId="703" xr:uid="{00000000-0005-0000-0000-0000B3020000}"/>
    <cellStyle name="_실행내역2001년1월변경_싸릿재실행-2(직영)_원덕실행분할" xfId="704" xr:uid="{00000000-0005-0000-0000-0000B4020000}"/>
    <cellStyle name="_실행내역2001년1월변경_원덕실행분할" xfId="705" xr:uid="{00000000-0005-0000-0000-0000B5020000}"/>
    <cellStyle name="_실행내역2001년1월변경_잔여실행예산" xfId="706" xr:uid="{00000000-0005-0000-0000-0000B6020000}"/>
    <cellStyle name="_실행내역2001년1월변경_잔여실행예산_2003년실행(싸릿재)" xfId="707" xr:uid="{00000000-0005-0000-0000-0000B7020000}"/>
    <cellStyle name="_실행내역2001년1월변경_잔여실행예산_2003년실행(싸릿재)_거제신현터널현장실행" xfId="708" xr:uid="{00000000-0005-0000-0000-0000B8020000}"/>
    <cellStyle name="_실행내역2001년1월변경_잔여실행예산_2003년실행(싸릿재)_거제신현터널현장실행_원덕실행분할" xfId="709" xr:uid="{00000000-0005-0000-0000-0000B9020000}"/>
    <cellStyle name="_실행내역2001년1월변경_잔여실행예산_2003년실행(싸릿재)_신현실행단가산출서" xfId="710" xr:uid="{00000000-0005-0000-0000-0000BA020000}"/>
    <cellStyle name="_실행내역2001년1월변경_잔여실행예산_2003년실행(싸릿재)_신현실행단가산출서_원덕실행분할" xfId="711" xr:uid="{00000000-0005-0000-0000-0000BB020000}"/>
    <cellStyle name="_실행내역2001년1월변경_잔여실행예산_2003년실행(싸릿재)_원덕실행분할" xfId="712" xr:uid="{00000000-0005-0000-0000-0000BC020000}"/>
    <cellStyle name="_실행내역2001년1월변경_잔여실행예산_원덕실행분할" xfId="713" xr:uid="{00000000-0005-0000-0000-0000BD020000}"/>
    <cellStyle name="_실행내역2001년1월변경_장비자재노무양식1" xfId="714" xr:uid="{00000000-0005-0000-0000-0000BE020000}"/>
    <cellStyle name="_실행내역2001년1월변경_장비자재노무양식1_원덕실행분할" xfId="715" xr:uid="{00000000-0005-0000-0000-0000BF020000}"/>
    <cellStyle name="_실행내역2001년1월변경_장성담양개설회의" xfId="716" xr:uid="{00000000-0005-0000-0000-0000C0020000}"/>
    <cellStyle name="_실행내역2001년1월변경_장성담양개설회의_원덕실행분할" xfId="717" xr:uid="{00000000-0005-0000-0000-0000C1020000}"/>
    <cellStyle name="_실행내역2001년1월변경_현장실행" xfId="718" xr:uid="{00000000-0005-0000-0000-0000C2020000}"/>
    <cellStyle name="_실행내역2001년1월변경_현장실행_원덕실행분할" xfId="719" xr:uid="{00000000-0005-0000-0000-0000C3020000}"/>
    <cellStyle name="_실행내역2001년1월변경_현장운영계획" xfId="720" xr:uid="{00000000-0005-0000-0000-0000C4020000}"/>
    <cellStyle name="_실행내역2001년1월변경_현장운영계획(2001.2.6)" xfId="721" xr:uid="{00000000-0005-0000-0000-0000C5020000}"/>
    <cellStyle name="_실행내역2001년1월변경_현장운영계획(2001.2.6)_원덕실행분할" xfId="722" xr:uid="{00000000-0005-0000-0000-0000C6020000}"/>
    <cellStyle name="_실행내역2001년1월변경_현장운영계획_원덕실행분할" xfId="723" xr:uid="{00000000-0005-0000-0000-0000C7020000}"/>
    <cellStyle name="_실행내역서2(해운대)-수정" xfId="724" xr:uid="{00000000-0005-0000-0000-0000C8020000}"/>
    <cellStyle name="_실행양식견본" xfId="725" xr:uid="{00000000-0005-0000-0000-0000C9020000}"/>
    <cellStyle name="_실행-청도삼랑진" xfId="726" xr:uid="{00000000-0005-0000-0000-0000CA020000}"/>
    <cellStyle name="_실행최종(12.18)" xfId="727" xr:uid="{00000000-0005-0000-0000-0000CB020000}"/>
    <cellStyle name="_싸릿재실행-2(직영)" xfId="728" xr:uid="{00000000-0005-0000-0000-0000CC020000}"/>
    <cellStyle name="_싸릿재실행-2(직영)_2003년실행(싸릿재)" xfId="729" xr:uid="{00000000-0005-0000-0000-0000CD020000}"/>
    <cellStyle name="_싸릿재실행-2(직영)_2003년실행(싸릿재)_거제신현터널현장실행" xfId="730" xr:uid="{00000000-0005-0000-0000-0000CE020000}"/>
    <cellStyle name="_싸릿재실행-2(직영)_2003년실행(싸릿재)_거제신현터널현장실행_원덕실행분할" xfId="731" xr:uid="{00000000-0005-0000-0000-0000CF020000}"/>
    <cellStyle name="_싸릿재실행-2(직영)_2003년실행(싸릿재)_신현실행단가산출서" xfId="732" xr:uid="{00000000-0005-0000-0000-0000D0020000}"/>
    <cellStyle name="_싸릿재실행-2(직영)_2003년실행(싸릿재)_신현실행단가산출서_원덕실행분할" xfId="733" xr:uid="{00000000-0005-0000-0000-0000D1020000}"/>
    <cellStyle name="_싸릿재실행-2(직영)_2003년실행(싸릿재)_원덕실행분할" xfId="734" xr:uid="{00000000-0005-0000-0000-0000D2020000}"/>
    <cellStyle name="_싸릿재실행-2(직영)_원덕실행분할" xfId="735" xr:uid="{00000000-0005-0000-0000-0000D3020000}"/>
    <cellStyle name="_아크로비스타(견적)" xfId="736" xr:uid="{00000000-0005-0000-0000-0000D4020000}"/>
    <cellStyle name="_안동최종정산" xfId="737" xr:uid="{00000000-0005-0000-0000-0000D5020000}"/>
    <cellStyle name="_안산 홈플러스 건축 가실행(0301-최종)" xfId="738" xr:uid="{00000000-0005-0000-0000-0000D6020000}"/>
    <cellStyle name="_안양점" xfId="739" xr:uid="{00000000-0005-0000-0000-0000D7020000}"/>
    <cellStyle name="_압구정 (전기공내역)" xfId="740" xr:uid="{00000000-0005-0000-0000-0000D8020000}"/>
    <cellStyle name="_양산물금 PILE공사1" xfId="741" xr:uid="{00000000-0005-0000-0000-0000D9020000}"/>
    <cellStyle name="_양식" xfId="742" xr:uid="{00000000-0005-0000-0000-0000DA020000}"/>
    <cellStyle name="_양식1 - 종료분석 갑" xfId="743" xr:uid="{00000000-0005-0000-0000-0000DB020000}"/>
    <cellStyle name="_연수전기BM" xfId="744" xr:uid="{00000000-0005-0000-0000-0000DC020000}"/>
    <cellStyle name="_예단포(본실행041116)" xfId="745" xr:uid="{00000000-0005-0000-0000-0000DD020000}"/>
    <cellStyle name="_예정공정표" xfId="746" xr:uid="{00000000-0005-0000-0000-0000DE020000}"/>
    <cellStyle name="_예정공정표(전남남부권현장)" xfId="747" xr:uid="{00000000-0005-0000-0000-0000DF020000}"/>
    <cellStyle name="_용인동천APT" xfId="748" xr:uid="{00000000-0005-0000-0000-0000E0020000}"/>
    <cellStyle name="_용인명지대학과동234" xfId="749" xr:uid="{00000000-0005-0000-0000-0000E1020000}"/>
    <cellStyle name="_우" xfId="750" xr:uid="{00000000-0005-0000-0000-0000E2020000}"/>
    <cellStyle name="_우_광주평동실행" xfId="751" xr:uid="{00000000-0005-0000-0000-0000E3020000}"/>
    <cellStyle name="_우_광주평동실행_번암견적의뢰(협력)" xfId="752" xr:uid="{00000000-0005-0000-0000-0000E4020000}"/>
    <cellStyle name="_우_광주평동품의1" xfId="753" xr:uid="{00000000-0005-0000-0000-0000E5020000}"/>
    <cellStyle name="_우_광주평동품의1_무안-광주2공구(협력)수정" xfId="754" xr:uid="{00000000-0005-0000-0000-0000E6020000}"/>
    <cellStyle name="_우_광주평동품의1_번암견적의뢰(협력)" xfId="755" xr:uid="{00000000-0005-0000-0000-0000E7020000}"/>
    <cellStyle name="_우_광주평동품의1_적상무주IC도로(1공구)" xfId="756" xr:uid="{00000000-0005-0000-0000-0000E8020000}"/>
    <cellStyle name="_우_기장하수실행1" xfId="757" xr:uid="{00000000-0005-0000-0000-0000E9020000}"/>
    <cellStyle name="_우_기장하수실행1_번암견적의뢰(협력)" xfId="758" xr:uid="{00000000-0005-0000-0000-0000EA020000}"/>
    <cellStyle name="_우_무안-광주2공구(협력)수정" xfId="759" xr:uid="{00000000-0005-0000-0000-0000EB020000}"/>
    <cellStyle name="_우_번암견적의뢰(협력)" xfId="760" xr:uid="{00000000-0005-0000-0000-0000EC020000}"/>
    <cellStyle name="_우_송학실행안" xfId="761" xr:uid="{00000000-0005-0000-0000-0000ED020000}"/>
    <cellStyle name="_우_송학실행안_번암견적의뢰(협력)" xfId="762" xr:uid="{00000000-0005-0000-0000-0000EE020000}"/>
    <cellStyle name="_우_송학하수투찰" xfId="763" xr:uid="{00000000-0005-0000-0000-0000EF020000}"/>
    <cellStyle name="_우_송학하수투찰_번암견적의뢰(협력)" xfId="764" xr:uid="{00000000-0005-0000-0000-0000F0020000}"/>
    <cellStyle name="_우_송학하수품의(설계넣고)" xfId="765" xr:uid="{00000000-0005-0000-0000-0000F1020000}"/>
    <cellStyle name="_우_송학하수품의(설계넣고)_무안-광주2공구(협력)수정" xfId="766" xr:uid="{00000000-0005-0000-0000-0000F2020000}"/>
    <cellStyle name="_우_송학하수품의(설계넣고)_번암견적의뢰(협력)" xfId="767" xr:uid="{00000000-0005-0000-0000-0000F3020000}"/>
    <cellStyle name="_우_송학하수품의(설계넣고)_적상무주IC도로(1공구)" xfId="768" xr:uid="{00000000-0005-0000-0000-0000F4020000}"/>
    <cellStyle name="_우_우주센터투찰" xfId="769" xr:uid="{00000000-0005-0000-0000-0000F5020000}"/>
    <cellStyle name="_우_우주센터투찰_광주평동실행" xfId="770" xr:uid="{00000000-0005-0000-0000-0000F6020000}"/>
    <cellStyle name="_우_우주센터투찰_광주평동실행_번암견적의뢰(협력)" xfId="771" xr:uid="{00000000-0005-0000-0000-0000F7020000}"/>
    <cellStyle name="_우_우주센터투찰_광주평동품의1" xfId="772" xr:uid="{00000000-0005-0000-0000-0000F8020000}"/>
    <cellStyle name="_우_우주센터투찰_광주평동품의1_무안-광주2공구(협력)수정" xfId="773" xr:uid="{00000000-0005-0000-0000-0000F9020000}"/>
    <cellStyle name="_우_우주센터투찰_광주평동품의1_번암견적의뢰(협력)" xfId="774" xr:uid="{00000000-0005-0000-0000-0000FA020000}"/>
    <cellStyle name="_우_우주센터투찰_광주평동품의1_적상무주IC도로(1공구)" xfId="775" xr:uid="{00000000-0005-0000-0000-0000FB020000}"/>
    <cellStyle name="_우_우주센터투찰_기장하수실행1" xfId="776" xr:uid="{00000000-0005-0000-0000-0000FC020000}"/>
    <cellStyle name="_우_우주센터투찰_기장하수실행1_번암견적의뢰(협력)" xfId="777" xr:uid="{00000000-0005-0000-0000-0000FD020000}"/>
    <cellStyle name="_우_우주센터투찰_무안-광주2공구(협력)수정" xfId="778" xr:uid="{00000000-0005-0000-0000-0000FE020000}"/>
    <cellStyle name="_우_우주센터투찰_번암견적의뢰(협력)" xfId="779" xr:uid="{00000000-0005-0000-0000-0000FF020000}"/>
    <cellStyle name="_우_우주센터투찰_송학실행안" xfId="780" xr:uid="{00000000-0005-0000-0000-000000030000}"/>
    <cellStyle name="_우_우주센터투찰_송학실행안_번암견적의뢰(협력)" xfId="781" xr:uid="{00000000-0005-0000-0000-000001030000}"/>
    <cellStyle name="_우_우주센터투찰_송학하수투찰" xfId="782" xr:uid="{00000000-0005-0000-0000-000002030000}"/>
    <cellStyle name="_우_우주센터투찰_송학하수투찰_번암견적의뢰(협력)" xfId="783" xr:uid="{00000000-0005-0000-0000-000003030000}"/>
    <cellStyle name="_우_우주센터투찰_송학하수품의(설계넣고)" xfId="784" xr:uid="{00000000-0005-0000-0000-000004030000}"/>
    <cellStyle name="_우_우주센터투찰_송학하수품의(설계넣고)_무안-광주2공구(협력)수정" xfId="785" xr:uid="{00000000-0005-0000-0000-000005030000}"/>
    <cellStyle name="_우_우주센터투찰_송학하수품의(설계넣고)_번암견적의뢰(협력)" xfId="786" xr:uid="{00000000-0005-0000-0000-000006030000}"/>
    <cellStyle name="_우_우주센터투찰_송학하수품의(설계넣고)_적상무주IC도로(1공구)" xfId="787" xr:uid="{00000000-0005-0000-0000-000007030000}"/>
    <cellStyle name="_우_우주센터투찰_적상무주IC도로(1공구)" xfId="788" xr:uid="{00000000-0005-0000-0000-000008030000}"/>
    <cellStyle name="_우_적상무주IC도로(1공구)" xfId="789" xr:uid="{00000000-0005-0000-0000-000009030000}"/>
    <cellStyle name="_우주센" xfId="790" xr:uid="{00000000-0005-0000-0000-00000A030000}"/>
    <cellStyle name="_우주센_광주평동실행" xfId="791" xr:uid="{00000000-0005-0000-0000-00000B030000}"/>
    <cellStyle name="_우주센_광주평동실행_번암견적의뢰(협력)" xfId="792" xr:uid="{00000000-0005-0000-0000-00000C030000}"/>
    <cellStyle name="_우주센_광주평동품의1" xfId="793" xr:uid="{00000000-0005-0000-0000-00000D030000}"/>
    <cellStyle name="_우주센_광주평동품의1_무안-광주2공구(협력)수정" xfId="794" xr:uid="{00000000-0005-0000-0000-00000E030000}"/>
    <cellStyle name="_우주센_광주평동품의1_번암견적의뢰(협력)" xfId="795" xr:uid="{00000000-0005-0000-0000-00000F030000}"/>
    <cellStyle name="_우주센_광주평동품의1_적상무주IC도로(1공구)" xfId="796" xr:uid="{00000000-0005-0000-0000-000010030000}"/>
    <cellStyle name="_우주센_기장하수실행1" xfId="797" xr:uid="{00000000-0005-0000-0000-000011030000}"/>
    <cellStyle name="_우주센_기장하수실행1_번암견적의뢰(협력)" xfId="798" xr:uid="{00000000-0005-0000-0000-000012030000}"/>
    <cellStyle name="_우주센_무안-광주2공구(협력)수정" xfId="799" xr:uid="{00000000-0005-0000-0000-000013030000}"/>
    <cellStyle name="_우주센_번암견적의뢰(협력)" xfId="800" xr:uid="{00000000-0005-0000-0000-000014030000}"/>
    <cellStyle name="_우주센_송학실행안" xfId="801" xr:uid="{00000000-0005-0000-0000-000015030000}"/>
    <cellStyle name="_우주센_송학실행안_번암견적의뢰(협력)" xfId="802" xr:uid="{00000000-0005-0000-0000-000016030000}"/>
    <cellStyle name="_우주센_송학하수투찰" xfId="803" xr:uid="{00000000-0005-0000-0000-000017030000}"/>
    <cellStyle name="_우주센_송학하수투찰_번암견적의뢰(협력)" xfId="804" xr:uid="{00000000-0005-0000-0000-000018030000}"/>
    <cellStyle name="_우주센_송학하수품의(설계넣고)" xfId="805" xr:uid="{00000000-0005-0000-0000-000019030000}"/>
    <cellStyle name="_우주센_송학하수품의(설계넣고)_무안-광주2공구(협력)수정" xfId="806" xr:uid="{00000000-0005-0000-0000-00001A030000}"/>
    <cellStyle name="_우주센_송학하수품의(설계넣고)_번암견적의뢰(협력)" xfId="807" xr:uid="{00000000-0005-0000-0000-00001B030000}"/>
    <cellStyle name="_우주센_송학하수품의(설계넣고)_적상무주IC도로(1공구)" xfId="808" xr:uid="{00000000-0005-0000-0000-00001C030000}"/>
    <cellStyle name="_우주센_우주센터투찰" xfId="809" xr:uid="{00000000-0005-0000-0000-00001D030000}"/>
    <cellStyle name="_우주센_우주센터투찰_광주평동실행" xfId="810" xr:uid="{00000000-0005-0000-0000-00001E030000}"/>
    <cellStyle name="_우주센_우주센터투찰_광주평동실행_번암견적의뢰(협력)" xfId="811" xr:uid="{00000000-0005-0000-0000-00001F030000}"/>
    <cellStyle name="_우주센_우주센터투찰_광주평동품의1" xfId="812" xr:uid="{00000000-0005-0000-0000-000020030000}"/>
    <cellStyle name="_우주센_우주센터투찰_광주평동품의1_무안-광주2공구(협력)수정" xfId="813" xr:uid="{00000000-0005-0000-0000-000021030000}"/>
    <cellStyle name="_우주센_우주센터투찰_광주평동품의1_번암견적의뢰(협력)" xfId="814" xr:uid="{00000000-0005-0000-0000-000022030000}"/>
    <cellStyle name="_우주센_우주센터투찰_광주평동품의1_적상무주IC도로(1공구)" xfId="815" xr:uid="{00000000-0005-0000-0000-000023030000}"/>
    <cellStyle name="_우주센_우주센터투찰_기장하수실행1" xfId="816" xr:uid="{00000000-0005-0000-0000-000024030000}"/>
    <cellStyle name="_우주센_우주센터투찰_기장하수실행1_번암견적의뢰(협력)" xfId="817" xr:uid="{00000000-0005-0000-0000-000025030000}"/>
    <cellStyle name="_우주센_우주센터투찰_무안-광주2공구(협력)수정" xfId="818" xr:uid="{00000000-0005-0000-0000-000026030000}"/>
    <cellStyle name="_우주센_우주센터투찰_번암견적의뢰(협력)" xfId="819" xr:uid="{00000000-0005-0000-0000-000027030000}"/>
    <cellStyle name="_우주센_우주센터투찰_송학실행안" xfId="820" xr:uid="{00000000-0005-0000-0000-000028030000}"/>
    <cellStyle name="_우주센_우주센터투찰_송학실행안_번암견적의뢰(협력)" xfId="821" xr:uid="{00000000-0005-0000-0000-000029030000}"/>
    <cellStyle name="_우주센_우주센터투찰_송학하수투찰" xfId="822" xr:uid="{00000000-0005-0000-0000-00002A030000}"/>
    <cellStyle name="_우주센_우주센터투찰_송학하수투찰_번암견적의뢰(협력)" xfId="823" xr:uid="{00000000-0005-0000-0000-00002B030000}"/>
    <cellStyle name="_우주센_우주센터투찰_송학하수품의(설계넣고)" xfId="824" xr:uid="{00000000-0005-0000-0000-00002C030000}"/>
    <cellStyle name="_우주센_우주센터투찰_송학하수품의(설계넣고)_무안-광주2공구(협력)수정" xfId="825" xr:uid="{00000000-0005-0000-0000-00002D030000}"/>
    <cellStyle name="_우주센_우주센터투찰_송학하수품의(설계넣고)_번암견적의뢰(협력)" xfId="826" xr:uid="{00000000-0005-0000-0000-00002E030000}"/>
    <cellStyle name="_우주센_우주센터투찰_송학하수품의(설계넣고)_적상무주IC도로(1공구)" xfId="827" xr:uid="{00000000-0005-0000-0000-00002F030000}"/>
    <cellStyle name="_우주센_우주센터투찰_적상무주IC도로(1공구)" xfId="828" xr:uid="{00000000-0005-0000-0000-000030030000}"/>
    <cellStyle name="_우주센_적상무주IC도로(1공구)" xfId="829" xr:uid="{00000000-0005-0000-0000-000031030000}"/>
    <cellStyle name="_원덕실행분할" xfId="830" xr:uid="{00000000-0005-0000-0000-000032030000}"/>
    <cellStyle name="_원덕실행분할_원덕실행분할" xfId="831" xr:uid="{00000000-0005-0000-0000-000033030000}"/>
    <cellStyle name="_월기성(경남)" xfId="832" xr:uid="{00000000-0005-0000-0000-000034030000}"/>
    <cellStyle name="_월기성(경남)_원덕실행분할" xfId="833" xr:uid="{00000000-0005-0000-0000-000035030000}"/>
    <cellStyle name="_월말기성" xfId="834" xr:uid="{00000000-0005-0000-0000-000036030000}"/>
    <cellStyle name="_월말기성_원덕실행분할" xfId="835" xr:uid="{00000000-0005-0000-0000-000037030000}"/>
    <cellStyle name="_유아 - 수정철골내역(실행)대림" xfId="836" xr:uid="{00000000-0005-0000-0000-000038030000}"/>
    <cellStyle name="_육양국변경내역" xfId="837" xr:uid="{00000000-0005-0000-0000-000039030000}"/>
    <cellStyle name="_을지병원 설계예산서" xfId="838" xr:uid="{00000000-0005-0000-0000-00003A030000}"/>
    <cellStyle name="_의정부" xfId="839" xr:uid="{00000000-0005-0000-0000-00003B030000}"/>
    <cellStyle name="_의정부금오점(100%)" xfId="840" xr:uid="{00000000-0005-0000-0000-00003C030000}"/>
    <cellStyle name="_인원계획표 " xfId="841" xr:uid="{00000000-0005-0000-0000-00003D030000}"/>
    <cellStyle name="_인원계획표 _14.조경공사(형진조경10.11.12)" xfId="842" xr:uid="{00000000-0005-0000-0000-00003E030000}"/>
    <cellStyle name="_인원계획표 _2002년 현장운영계획양식" xfId="843" xr:uid="{00000000-0005-0000-0000-00003F030000}"/>
    <cellStyle name="_인원계획표 _2002년 현장운영계획양식_2003년실행(싸릿재)" xfId="844" xr:uid="{00000000-0005-0000-0000-000040030000}"/>
    <cellStyle name="_인원계획표 _2002년 현장운영계획양식_2003년실행(싸릿재)_거제신현터널현장실행" xfId="845" xr:uid="{00000000-0005-0000-0000-000041030000}"/>
    <cellStyle name="_인원계획표 _2002년 현장운영계획양식_2003년실행(싸릿재)_거제신현터널현장실행_원덕실행분할" xfId="846" xr:uid="{00000000-0005-0000-0000-000042030000}"/>
    <cellStyle name="_인원계획표 _2002년 현장운영계획양식_2003년실행(싸릿재)_신현실행단가산출서" xfId="847" xr:uid="{00000000-0005-0000-0000-000043030000}"/>
    <cellStyle name="_인원계획표 _2002년 현장운영계획양식_2003년실행(싸릿재)_신현실행단가산출서_원덕실행분할" xfId="848" xr:uid="{00000000-0005-0000-0000-000044030000}"/>
    <cellStyle name="_인원계획표 _2002년 현장운영계획양식_2003년실행(싸릿재)_원덕실행분할" xfId="849" xr:uid="{00000000-0005-0000-0000-000045030000}"/>
    <cellStyle name="_인원계획표 _2002년 현장운영계획양식_실행단가" xfId="850" xr:uid="{00000000-0005-0000-0000-000046030000}"/>
    <cellStyle name="_인원계획표 _2002년 현장운영계획양식_실행단가_2003년실행(싸릿재)" xfId="851" xr:uid="{00000000-0005-0000-0000-000047030000}"/>
    <cellStyle name="_인원계획표 _2002년 현장운영계획양식_실행단가_2003년실행(싸릿재)_거제신현터널현장실행" xfId="852" xr:uid="{00000000-0005-0000-0000-000048030000}"/>
    <cellStyle name="_인원계획표 _2002년 현장운영계획양식_실행단가_2003년실행(싸릿재)_거제신현터널현장실행_원덕실행분할" xfId="853" xr:uid="{00000000-0005-0000-0000-000049030000}"/>
    <cellStyle name="_인원계획표 _2002년 현장운영계획양식_실행단가_2003년실행(싸릿재)_신현실행단가산출서" xfId="854" xr:uid="{00000000-0005-0000-0000-00004A030000}"/>
    <cellStyle name="_인원계획표 _2002년 현장운영계획양식_실행단가_2003년실행(싸릿재)_신현실행단가산출서_원덕실행분할" xfId="855" xr:uid="{00000000-0005-0000-0000-00004B030000}"/>
    <cellStyle name="_인원계획표 _2002년 현장운영계획양식_실행단가_2003년실행(싸릿재)_원덕실행분할" xfId="856" xr:uid="{00000000-0005-0000-0000-00004C030000}"/>
    <cellStyle name="_인원계획표 _2002년 현장운영계획양식_실행단가_원덕실행분할" xfId="857" xr:uid="{00000000-0005-0000-0000-00004D030000}"/>
    <cellStyle name="_인원계획표 _2002년 현장운영계획양식_원덕실행분할" xfId="858" xr:uid="{00000000-0005-0000-0000-00004E030000}"/>
    <cellStyle name="_인원계획표 _2003년 실행(장성-담양)" xfId="859" xr:uid="{00000000-0005-0000-0000-00004F030000}"/>
    <cellStyle name="_인원계획표 _2003년 실행(장성-담양)_원덕실행분할" xfId="860" xr:uid="{00000000-0005-0000-0000-000050030000}"/>
    <cellStyle name="_인원계획표 _2003년실행양식" xfId="861" xr:uid="{00000000-0005-0000-0000-000051030000}"/>
    <cellStyle name="_인원계획표 _2003년실행양식_2003년실행(싸릿재)" xfId="862" xr:uid="{00000000-0005-0000-0000-000052030000}"/>
    <cellStyle name="_인원계획표 _2003년실행양식_2003년실행(싸릿재)_거제신현터널현장실행" xfId="863" xr:uid="{00000000-0005-0000-0000-000053030000}"/>
    <cellStyle name="_인원계획표 _2003년실행양식_2003년실행(싸릿재)_거제신현터널현장실행_원덕실행분할" xfId="864" xr:uid="{00000000-0005-0000-0000-000054030000}"/>
    <cellStyle name="_인원계획표 _2003년실행양식_2003년실행(싸릿재)_신현실행단가산출서" xfId="865" xr:uid="{00000000-0005-0000-0000-000055030000}"/>
    <cellStyle name="_인원계획표 _2003년실행양식_2003년실행(싸릿재)_신현실행단가산출서_원덕실행분할" xfId="866" xr:uid="{00000000-0005-0000-0000-000056030000}"/>
    <cellStyle name="_인원계획표 _2003년실행양식_2003년실행(싸릿재)_원덕실행분할" xfId="867" xr:uid="{00000000-0005-0000-0000-000057030000}"/>
    <cellStyle name="_인원계획표 _2003년실행양식_원덕실행분할" xfId="868" xr:uid="{00000000-0005-0000-0000-000058030000}"/>
    <cellStyle name="_인원계획표 _2003웁스" xfId="869" xr:uid="{00000000-0005-0000-0000-000059030000}"/>
    <cellStyle name="_인원계획표 _2003웁스_2003년실행(싸릿재)" xfId="870" xr:uid="{00000000-0005-0000-0000-00005A030000}"/>
    <cellStyle name="_인원계획표 _2003웁스_2003년실행(싸릿재)_거제신현터널현장실행" xfId="871" xr:uid="{00000000-0005-0000-0000-00005B030000}"/>
    <cellStyle name="_인원계획표 _2003웁스_2003년실행(싸릿재)_거제신현터널현장실행_원덕실행분할" xfId="872" xr:uid="{00000000-0005-0000-0000-00005C030000}"/>
    <cellStyle name="_인원계획표 _2003웁스_2003년실행(싸릿재)_신현실행단가산출서" xfId="873" xr:uid="{00000000-0005-0000-0000-00005D030000}"/>
    <cellStyle name="_인원계획표 _2003웁스_2003년실행(싸릿재)_신현실행단가산출서_원덕실행분할" xfId="874" xr:uid="{00000000-0005-0000-0000-00005E030000}"/>
    <cellStyle name="_인원계획표 _2003웁스_2003년실행(싸릿재)_원덕실행분할" xfId="875" xr:uid="{00000000-0005-0000-0000-00005F030000}"/>
    <cellStyle name="_인원계획표 _2003웁스_원덕실행분할" xfId="876" xr:uid="{00000000-0005-0000-0000-000060030000}"/>
    <cellStyle name="_인원계획표 _6.조경공사(형진조경10.11.15)" xfId="877" xr:uid="{00000000-0005-0000-0000-000061030000}"/>
    <cellStyle name="_인원계획표 _9.조경공사(형진조경10.09.02)" xfId="878" xr:uid="{00000000-0005-0000-0000-000062030000}"/>
    <cellStyle name="_인원계획표 _Book3" xfId="879" xr:uid="{00000000-0005-0000-0000-000063030000}"/>
    <cellStyle name="_인원계획표 _Book3_2003년실행(싸릿재)" xfId="880" xr:uid="{00000000-0005-0000-0000-000064030000}"/>
    <cellStyle name="_인원계획표 _Book3_2003년실행(싸릿재)_거제신현터널현장실행" xfId="881" xr:uid="{00000000-0005-0000-0000-000065030000}"/>
    <cellStyle name="_인원계획표 _Book3_2003년실행(싸릿재)_거제신현터널현장실행_원덕실행분할" xfId="882" xr:uid="{00000000-0005-0000-0000-000066030000}"/>
    <cellStyle name="_인원계획표 _Book3_2003년실행(싸릿재)_신현실행단가산출서" xfId="883" xr:uid="{00000000-0005-0000-0000-000067030000}"/>
    <cellStyle name="_인원계획표 _Book3_2003년실행(싸릿재)_신현실행단가산출서_원덕실행분할" xfId="884" xr:uid="{00000000-0005-0000-0000-000068030000}"/>
    <cellStyle name="_인원계획표 _Book3_2003년실행(싸릿재)_원덕실행분할" xfId="885" xr:uid="{00000000-0005-0000-0000-000069030000}"/>
    <cellStyle name="_인원계획표 _Book3_원덕실행분할" xfId="886" xr:uid="{00000000-0005-0000-0000-00006A030000}"/>
    <cellStyle name="_인원계획표 _buip (2)" xfId="887" xr:uid="{00000000-0005-0000-0000-00006B030000}"/>
    <cellStyle name="_인원계획표 _ip (2)" xfId="888" xr:uid="{00000000-0005-0000-0000-00006C030000}"/>
    <cellStyle name="_인원계획표 _jipbun (2)" xfId="889" xr:uid="{00000000-0005-0000-0000-00006D030000}"/>
    <cellStyle name="_인원계획표 _NAE" xfId="890" xr:uid="{00000000-0005-0000-0000-00006E030000}"/>
    <cellStyle name="_인원계획표 _간접비" xfId="891" xr:uid="{00000000-0005-0000-0000-00006F030000}"/>
    <cellStyle name="_인원계획표 _거제신현터널현장실행" xfId="892" xr:uid="{00000000-0005-0000-0000-000070030000}"/>
    <cellStyle name="_인원계획표 _거제신현터널현장실행_원덕실행분할" xfId="893" xr:uid="{00000000-0005-0000-0000-000071030000}"/>
    <cellStyle name="_인원계획표 _건국대병원" xfId="894" xr:uid="{00000000-0005-0000-0000-000072030000}"/>
    <cellStyle name="_인원계획표 _건국대병원_건국대학교공내역1028" xfId="895" xr:uid="{00000000-0005-0000-0000-000073030000}"/>
    <cellStyle name="_인원계획표 _건국대병원_건국대학교공내역1028_건국대학교공내역1028" xfId="896" xr:uid="{00000000-0005-0000-0000-000074030000}"/>
    <cellStyle name="_인원계획표 _건국대학견적" xfId="897" xr:uid="{00000000-0005-0000-0000-000075030000}"/>
    <cellStyle name="_인원계획표 _건국대학교공내역" xfId="898" xr:uid="{00000000-0005-0000-0000-000076030000}"/>
    <cellStyle name="_인원계획표 _건국대학교공내역1028" xfId="899" xr:uid="{00000000-0005-0000-0000-000077030000}"/>
    <cellStyle name="_인원계획표 _건국대학교내역(메일전송)" xfId="900" xr:uid="{00000000-0005-0000-0000-000078030000}"/>
    <cellStyle name="_인원계획표 _건국대학교병원 견적_미동" xfId="901" xr:uid="{00000000-0005-0000-0000-000079030000}"/>
    <cellStyle name="_인원계획표 _건국대학교병원 견적_미동_건국대학교공내역1028" xfId="902" xr:uid="{00000000-0005-0000-0000-00007A030000}"/>
    <cellStyle name="_인원계획표 _건국대학교병원 견적_미동_건국대학교공내역1028_건국대학교공내역1028" xfId="903" xr:uid="{00000000-0005-0000-0000-00007B030000}"/>
    <cellStyle name="_인원계획표 _건국대학교부대입찰업체견적서" xfId="904" xr:uid="{00000000-0005-0000-0000-00007C030000}"/>
    <cellStyle name="_인원계획표 _건국대학교부대입찰업체견적서_건국대학교공내역1028" xfId="905" xr:uid="{00000000-0005-0000-0000-00007D030000}"/>
    <cellStyle name="_인원계획표 _건국대학교부대입찰업체견적서_건국대학교공내역1028_건국대학교공내역1028" xfId="906" xr:uid="{00000000-0005-0000-0000-00007E030000}"/>
    <cellStyle name="_인원계획표 _경춘선3공구-설투견" xfId="907" xr:uid="{00000000-0005-0000-0000-00007F030000}"/>
    <cellStyle name="_인원계획표 _공정표" xfId="908" xr:uid="{00000000-0005-0000-0000-000080030000}"/>
    <cellStyle name="_인원계획표 _광주평동실행" xfId="909" xr:uid="{00000000-0005-0000-0000-000081030000}"/>
    <cellStyle name="_인원계획표 _광주평동실행_번암견적의뢰(협력)" xfId="910" xr:uid="{00000000-0005-0000-0000-000082030000}"/>
    <cellStyle name="_인원계획표 _광주평동품의1" xfId="911" xr:uid="{00000000-0005-0000-0000-000083030000}"/>
    <cellStyle name="_인원계획표 _광주평동품의1_무안-광주2공구(협력)수정" xfId="912" xr:uid="{00000000-0005-0000-0000-000084030000}"/>
    <cellStyle name="_인원계획표 _광주평동품의1_번암견적의뢰(협력)" xfId="913" xr:uid="{00000000-0005-0000-0000-000085030000}"/>
    <cellStyle name="_인원계획표 _광주평동품의1_적상무주IC도로(1공구)" xfId="914" xr:uid="{00000000-0005-0000-0000-000086030000}"/>
    <cellStyle name="_인원계획표 _기성보고" xfId="915" xr:uid="{00000000-0005-0000-0000-000087030000}"/>
    <cellStyle name="_인원계획표 _기성보고_원덕실행분할" xfId="916" xr:uid="{00000000-0005-0000-0000-000088030000}"/>
    <cellStyle name="_인원계획표 _기성보고01월" xfId="917" xr:uid="{00000000-0005-0000-0000-000089030000}"/>
    <cellStyle name="_인원계획표 _기성보고01월_원덕실행분할" xfId="918" xr:uid="{00000000-0005-0000-0000-00008A030000}"/>
    <cellStyle name="_인원계획표 _기성보고12월" xfId="919" xr:uid="{00000000-0005-0000-0000-00008B030000}"/>
    <cellStyle name="_인원계획표 _기성보고12월_원덕실행분할" xfId="920" xr:uid="{00000000-0005-0000-0000-00008C030000}"/>
    <cellStyle name="_인원계획표 _기장하수실행1" xfId="921" xr:uid="{00000000-0005-0000-0000-00008D030000}"/>
    <cellStyle name="_인원계획표 _기장하수실행1_번암견적의뢰(협력)" xfId="922" xr:uid="{00000000-0005-0000-0000-00008E030000}"/>
    <cellStyle name="_인원계획표 _김해교투찰" xfId="923" xr:uid="{00000000-0005-0000-0000-00008F030000}"/>
    <cellStyle name="_인원계획표 _김해교투찰(1)" xfId="924" xr:uid="{00000000-0005-0000-0000-000090030000}"/>
    <cellStyle name="_인원계획표 _김해교투찰(1)_원덕실행분할" xfId="925" xr:uid="{00000000-0005-0000-0000-000091030000}"/>
    <cellStyle name="_인원계획표 _김해교투찰(1)_원덕실행분할_원덕실행분할" xfId="926" xr:uid="{00000000-0005-0000-0000-000092030000}"/>
    <cellStyle name="_인원계획표 _김해교투찰(김해시)" xfId="927" xr:uid="{00000000-0005-0000-0000-000093030000}"/>
    <cellStyle name="_인원계획표 _김해교투찰(김해시)_원덕실행분할" xfId="928" xr:uid="{00000000-0005-0000-0000-000094030000}"/>
    <cellStyle name="_인원계획표 _김해교투찰(김해시)_원덕실행분할_원덕실행분할" xfId="929" xr:uid="{00000000-0005-0000-0000-000095030000}"/>
    <cellStyle name="_인원계획표 _김해교투찰_원덕실행분할" xfId="930" xr:uid="{00000000-0005-0000-0000-000096030000}"/>
    <cellStyle name="_인원계획표 _김해교투찰_원덕실행분할_원덕실행분할" xfId="931" xr:uid="{00000000-0005-0000-0000-000097030000}"/>
    <cellStyle name="_인원계획표 _남면동면" xfId="932" xr:uid="{00000000-0005-0000-0000-000098030000}"/>
    <cellStyle name="_인원계획표 _당진대전-5 설투견" xfId="933" xr:uid="{00000000-0005-0000-0000-000099030000}"/>
    <cellStyle name="_인원계획표 _대구비산동 휴 플러스조경시설물공" xfId="934" xr:uid="{00000000-0005-0000-0000-00009A030000}"/>
    <cellStyle name="_인원계획표 _대전비래동 휴 플러스조경시설견적" xfId="935" xr:uid="{00000000-0005-0000-0000-00009B030000}"/>
    <cellStyle name="_인원계획표 _무안-광주2공구(협력)수정" xfId="936" xr:uid="{00000000-0005-0000-0000-00009C030000}"/>
    <cellStyle name="_인원계획표 _번암견적의뢰(협력)" xfId="937" xr:uid="{00000000-0005-0000-0000-00009D030000}"/>
    <cellStyle name="_인원계획표 _번영교2001년사업보고" xfId="938" xr:uid="{00000000-0005-0000-0000-00009E030000}"/>
    <cellStyle name="_인원계획표 _번영교2001년사업보고_원덕실행분할" xfId="939" xr:uid="{00000000-0005-0000-0000-00009F030000}"/>
    <cellStyle name="_인원계획표 _번영교실단가작업(현장)" xfId="940" xr:uid="{00000000-0005-0000-0000-0000A0030000}"/>
    <cellStyle name="_인원계획표 _번영교실단가작업(현장)_원덕실행분할" xfId="941" xr:uid="{00000000-0005-0000-0000-0000A1030000}"/>
    <cellStyle name="_인원계획표 _본오오목천" xfId="942" xr:uid="{00000000-0005-0000-0000-0000A2030000}"/>
    <cellStyle name="_인원계획표 _부산남천동병원내역서(남일)" xfId="943" xr:uid="{00000000-0005-0000-0000-0000A3030000}"/>
    <cellStyle name="_인원계획표 _부산남천동병원내역서(남일)_2003-(국민은행총괄)disk2" xfId="944" xr:uid="{00000000-0005-0000-0000-0000A4030000}"/>
    <cellStyle name="_인원계획표 _부산남천동병원내역서(남일)_국민은행콜센타입찰보고" xfId="945" xr:uid="{00000000-0005-0000-0000-0000A5030000}"/>
    <cellStyle name="_인원계획표 _부산남천동병원내역서(남일)_국민은행콜센타입찰보고(1차수정)" xfId="946" xr:uid="{00000000-0005-0000-0000-0000A6030000}"/>
    <cellStyle name="_인원계획표 _부산남천동병원내역서(남일)_국민은행콜센타입찰보고(최종분)" xfId="947" xr:uid="{00000000-0005-0000-0000-0000A7030000}"/>
    <cellStyle name="_인원계획표 _부산남천동병원내역서(남일)_김영사옥입찰보고서" xfId="948" xr:uid="{00000000-0005-0000-0000-0000A8030000}"/>
    <cellStyle name="_인원계획표 _부산남천동병원내역서(남일)_남양" xfId="949" xr:uid="{00000000-0005-0000-0000-0000A9030000}"/>
    <cellStyle name="_인원계획표 _부산남천동병원내역서(남일)_마리오입찰보고서" xfId="950" xr:uid="{00000000-0005-0000-0000-0000AA030000}"/>
    <cellStyle name="_인원계획표 _부산남천동병원내역서(남일)_상공회의소입찰보고서" xfId="951" xr:uid="{00000000-0005-0000-0000-0000AB030000}"/>
    <cellStyle name="_인원계획표 _부산남천동병원내역서(남일)_서울우유입찰보고" xfId="952" xr:uid="{00000000-0005-0000-0000-0000AC030000}"/>
    <cellStyle name="_인원계획표 _부산남천동병원내역서(남일)_서울우유입찰보고(수정)" xfId="953" xr:uid="{00000000-0005-0000-0000-0000AD030000}"/>
    <cellStyle name="_인원계획표 _부산남천동병원내역서(남일)_서울위생병원2(남양)" xfId="954" xr:uid="{00000000-0005-0000-0000-0000AE030000}"/>
    <cellStyle name="_인원계획표 _부산남천동병원내역서(남일)_입찰보고서" xfId="955" xr:uid="{00000000-0005-0000-0000-0000AF030000}"/>
    <cellStyle name="_인원계획표 _부산남천동병원내역서(남일)_입찰보고서1" xfId="956" xr:uid="{00000000-0005-0000-0000-0000B0030000}"/>
    <cellStyle name="_인원계획표 _부산남천동병원내역서(남일)_파주입찰보고서" xfId="957" xr:uid="{00000000-0005-0000-0000-0000B1030000}"/>
    <cellStyle name="_인원계획표 _불티교" xfId="958" xr:uid="{00000000-0005-0000-0000-0000B2030000}"/>
    <cellStyle name="_인원계획표 _불티교-1" xfId="959" xr:uid="{00000000-0005-0000-0000-0000B3030000}"/>
    <cellStyle name="_인원계획표 _송학실행안" xfId="960" xr:uid="{00000000-0005-0000-0000-0000B4030000}"/>
    <cellStyle name="_인원계획표 _송학실행안_번암견적의뢰(협력)" xfId="961" xr:uid="{00000000-0005-0000-0000-0000B5030000}"/>
    <cellStyle name="_인원계획표 _송학하수투찰" xfId="962" xr:uid="{00000000-0005-0000-0000-0000B6030000}"/>
    <cellStyle name="_인원계획표 _송학하수투찰_번암견적의뢰(협력)" xfId="963" xr:uid="{00000000-0005-0000-0000-0000B7030000}"/>
    <cellStyle name="_인원계획표 _송학하수품의(설계넣고)" xfId="964" xr:uid="{00000000-0005-0000-0000-0000B8030000}"/>
    <cellStyle name="_인원계획표 _송학하수품의(설계넣고)_무안-광주2공구(협력)수정" xfId="965" xr:uid="{00000000-0005-0000-0000-0000B9030000}"/>
    <cellStyle name="_인원계획표 _송학하수품의(설계넣고)_번암견적의뢰(협력)" xfId="966" xr:uid="{00000000-0005-0000-0000-0000BA030000}"/>
    <cellStyle name="_인원계획표 _송학하수품의(설계넣고)_적상무주IC도로(1공구)" xfId="967" xr:uid="{00000000-0005-0000-0000-0000BB030000}"/>
    <cellStyle name="_인원계획표 _신령영천1_입찰" xfId="968" xr:uid="{00000000-0005-0000-0000-0000BC030000}"/>
    <cellStyle name="_인원계획표 _신령영천1_입찰_14.조경공사(형진조경10.11.12)" xfId="969" xr:uid="{00000000-0005-0000-0000-0000BD030000}"/>
    <cellStyle name="_인원계획표 _신령영천1_입찰_6.조경공사(형진조경10.11.15)" xfId="970" xr:uid="{00000000-0005-0000-0000-0000BE030000}"/>
    <cellStyle name="_인원계획표 _신령영천1_입찰_9.조경공사(형진조경10.09.02)" xfId="971" xr:uid="{00000000-0005-0000-0000-0000BF030000}"/>
    <cellStyle name="_인원계획표 _신령영천1_입찰_대구비산동 휴 플러스조경시설물공" xfId="972" xr:uid="{00000000-0005-0000-0000-0000C0030000}"/>
    <cellStyle name="_인원계획표 _신령영천1_입찰_대전비래동 휴 플러스조경시설견적" xfId="973" xr:uid="{00000000-0005-0000-0000-0000C1030000}"/>
    <cellStyle name="_인원계획표 _신령영천1_입찰_인천가좌동 조경시설물견적" xfId="974" xr:uid="{00000000-0005-0000-0000-0000C2030000}"/>
    <cellStyle name="_인원계획표 _신령영천1_입찰_장안2차(340) 현대홈타운 신축현장" xfId="975" xr:uid="{00000000-0005-0000-0000-0000C3030000}"/>
    <cellStyle name="_인원계획표 _신령영천1_입찰_중부지방 국세청 조경공사 견적" xfId="976" xr:uid="{00000000-0005-0000-0000-0000C4030000}"/>
    <cellStyle name="_인원계획표 _신령영천1_입찰_청주지방법원 조경공사실행" xfId="977" xr:uid="{00000000-0005-0000-0000-0000C5030000}"/>
    <cellStyle name="_인원계획표 _신매오월-실행-최초본사" xfId="978" xr:uid="{00000000-0005-0000-0000-0000C6030000}"/>
    <cellStyle name="_인원계획표 _신현실행단가산출서" xfId="979" xr:uid="{00000000-0005-0000-0000-0000C7030000}"/>
    <cellStyle name="_인원계획표 _신현실행단가산출서_원덕실행분할" xfId="980" xr:uid="{00000000-0005-0000-0000-0000C8030000}"/>
    <cellStyle name="_인원계획표 _실행" xfId="981" xr:uid="{00000000-0005-0000-0000-0000C9030000}"/>
    <cellStyle name="_인원계획표 _실행내역2001년1월변경" xfId="982" xr:uid="{00000000-0005-0000-0000-0000CA030000}"/>
    <cellStyle name="_인원계획표 _실행내역2001년1월변경_2002년 현장운영계획양식" xfId="983" xr:uid="{00000000-0005-0000-0000-0000CB030000}"/>
    <cellStyle name="_인원계획표 _실행내역2001년1월변경_2002년 현장운영계획양식_2003년실행(싸릿재)" xfId="984" xr:uid="{00000000-0005-0000-0000-0000CC030000}"/>
    <cellStyle name="_인원계획표 _실행내역2001년1월변경_2002년 현장운영계획양식_2003년실행(싸릿재)_거제신현터널현장실행" xfId="985" xr:uid="{00000000-0005-0000-0000-0000CD030000}"/>
    <cellStyle name="_인원계획표 _실행내역2001년1월변경_2002년 현장운영계획양식_2003년실행(싸릿재)_거제신현터널현장실행_원덕실행분할" xfId="986" xr:uid="{00000000-0005-0000-0000-0000CE030000}"/>
    <cellStyle name="_인원계획표 _실행내역2001년1월변경_2002년 현장운영계획양식_2003년실행(싸릿재)_신현실행단가산출서" xfId="987" xr:uid="{00000000-0005-0000-0000-0000CF030000}"/>
    <cellStyle name="_인원계획표 _실행내역2001년1월변경_2002년 현장운영계획양식_2003년실행(싸릿재)_신현실행단가산출서_원덕실행분할" xfId="988" xr:uid="{00000000-0005-0000-0000-0000D0030000}"/>
    <cellStyle name="_인원계획표 _실행내역2001년1월변경_2002년 현장운영계획양식_2003년실행(싸릿재)_원덕실행분할" xfId="989" xr:uid="{00000000-0005-0000-0000-0000D1030000}"/>
    <cellStyle name="_인원계획표 _실행내역2001년1월변경_2002년 현장운영계획양식_실행단가" xfId="990" xr:uid="{00000000-0005-0000-0000-0000D2030000}"/>
    <cellStyle name="_인원계획표 _실행내역2001년1월변경_2002년 현장운영계획양식_실행단가_2003년실행(싸릿재)" xfId="991" xr:uid="{00000000-0005-0000-0000-0000D3030000}"/>
    <cellStyle name="_인원계획표 _실행내역2001년1월변경_2002년 현장운영계획양식_실행단가_2003년실행(싸릿재)_거제신현터널현장실행" xfId="992" xr:uid="{00000000-0005-0000-0000-0000D4030000}"/>
    <cellStyle name="_인원계획표 _실행내역2001년1월변경_2002년 현장운영계획양식_실행단가_2003년실행(싸릿재)_거제신현터널현장실행_원덕실행분할" xfId="993" xr:uid="{00000000-0005-0000-0000-0000D5030000}"/>
    <cellStyle name="_인원계획표 _실행내역2001년1월변경_2002년 현장운영계획양식_실행단가_2003년실행(싸릿재)_신현실행단가산출서" xfId="994" xr:uid="{00000000-0005-0000-0000-0000D6030000}"/>
    <cellStyle name="_인원계획표 _실행내역2001년1월변경_2002년 현장운영계획양식_실행단가_2003년실행(싸릿재)_신현실행단가산출서_원덕실행분할" xfId="995" xr:uid="{00000000-0005-0000-0000-0000D7030000}"/>
    <cellStyle name="_인원계획표 _실행내역2001년1월변경_2002년 현장운영계획양식_실행단가_2003년실행(싸릿재)_원덕실행분할" xfId="996" xr:uid="{00000000-0005-0000-0000-0000D8030000}"/>
    <cellStyle name="_인원계획표 _실행내역2001년1월변경_2002년 현장운영계획양식_실행단가_원덕실행분할" xfId="997" xr:uid="{00000000-0005-0000-0000-0000D9030000}"/>
    <cellStyle name="_인원계획표 _실행내역2001년1월변경_2002년 현장운영계획양식_원덕실행분할" xfId="998" xr:uid="{00000000-0005-0000-0000-0000DA030000}"/>
    <cellStyle name="_인원계획표 _실행내역2001년1월변경_2003년 실행(장성-담양)" xfId="999" xr:uid="{00000000-0005-0000-0000-0000DB030000}"/>
    <cellStyle name="_인원계획표 _실행내역2001년1월변경_2003년 실행(장성-담양)_원덕실행분할" xfId="1000" xr:uid="{00000000-0005-0000-0000-0000DC030000}"/>
    <cellStyle name="_인원계획표 _실행내역2001년1월변경_2003년실행양식" xfId="1001" xr:uid="{00000000-0005-0000-0000-0000DD030000}"/>
    <cellStyle name="_인원계획표 _실행내역2001년1월변경_2003년실행양식_2003년실행(싸릿재)" xfId="1002" xr:uid="{00000000-0005-0000-0000-0000DE030000}"/>
    <cellStyle name="_인원계획표 _실행내역2001년1월변경_2003년실행양식_2003년실행(싸릿재)_거제신현터널현장실행" xfId="1003" xr:uid="{00000000-0005-0000-0000-0000DF030000}"/>
    <cellStyle name="_인원계획표 _실행내역2001년1월변경_2003년실행양식_2003년실행(싸릿재)_거제신현터널현장실행_원덕실행분할" xfId="1004" xr:uid="{00000000-0005-0000-0000-0000E0030000}"/>
    <cellStyle name="_인원계획표 _실행내역2001년1월변경_2003년실행양식_2003년실행(싸릿재)_신현실행단가산출서" xfId="1005" xr:uid="{00000000-0005-0000-0000-0000E1030000}"/>
    <cellStyle name="_인원계획표 _실행내역2001년1월변경_2003년실행양식_2003년실행(싸릿재)_신현실행단가산출서_원덕실행분할" xfId="1006" xr:uid="{00000000-0005-0000-0000-0000E2030000}"/>
    <cellStyle name="_인원계획표 _실행내역2001년1월변경_2003년실행양식_2003년실행(싸릿재)_원덕실행분할" xfId="1007" xr:uid="{00000000-0005-0000-0000-0000E3030000}"/>
    <cellStyle name="_인원계획표 _실행내역2001년1월변경_2003년실행양식_원덕실행분할" xfId="1008" xr:uid="{00000000-0005-0000-0000-0000E4030000}"/>
    <cellStyle name="_인원계획표 _실행내역2001년1월변경_2003웁스" xfId="1009" xr:uid="{00000000-0005-0000-0000-0000E5030000}"/>
    <cellStyle name="_인원계획표 _실행내역2001년1월변경_2003웁스_2003년실행(싸릿재)" xfId="1010" xr:uid="{00000000-0005-0000-0000-0000E6030000}"/>
    <cellStyle name="_인원계획표 _실행내역2001년1월변경_2003웁스_2003년실행(싸릿재)_거제신현터널현장실행" xfId="1011" xr:uid="{00000000-0005-0000-0000-0000E7030000}"/>
    <cellStyle name="_인원계획표 _실행내역2001년1월변경_2003웁스_2003년실행(싸릿재)_거제신현터널현장실행_원덕실행분할" xfId="1012" xr:uid="{00000000-0005-0000-0000-0000E8030000}"/>
    <cellStyle name="_인원계획표 _실행내역2001년1월변경_2003웁스_2003년실행(싸릿재)_신현실행단가산출서" xfId="1013" xr:uid="{00000000-0005-0000-0000-0000E9030000}"/>
    <cellStyle name="_인원계획표 _실행내역2001년1월변경_2003웁스_2003년실행(싸릿재)_신현실행단가산출서_원덕실행분할" xfId="1014" xr:uid="{00000000-0005-0000-0000-0000EA030000}"/>
    <cellStyle name="_인원계획표 _실행내역2001년1월변경_2003웁스_2003년실행(싸릿재)_원덕실행분할" xfId="1015" xr:uid="{00000000-0005-0000-0000-0000EB030000}"/>
    <cellStyle name="_인원계획표 _실행내역2001년1월변경_2003웁스_원덕실행분할" xfId="1016" xr:uid="{00000000-0005-0000-0000-0000EC030000}"/>
    <cellStyle name="_인원계획표 _실행내역2001년1월변경_Book3" xfId="1017" xr:uid="{00000000-0005-0000-0000-0000ED030000}"/>
    <cellStyle name="_인원계획표 _실행내역2001년1월변경_Book3_2003년실행(싸릿재)" xfId="1018" xr:uid="{00000000-0005-0000-0000-0000EE030000}"/>
    <cellStyle name="_인원계획표 _실행내역2001년1월변경_Book3_2003년실행(싸릿재)_거제신현터널현장실행" xfId="1019" xr:uid="{00000000-0005-0000-0000-0000EF030000}"/>
    <cellStyle name="_인원계획표 _실행내역2001년1월변경_Book3_2003년실행(싸릿재)_거제신현터널현장실행_원덕실행분할" xfId="1020" xr:uid="{00000000-0005-0000-0000-0000F0030000}"/>
    <cellStyle name="_인원계획표 _실행내역2001년1월변경_Book3_2003년실행(싸릿재)_신현실행단가산출서" xfId="1021" xr:uid="{00000000-0005-0000-0000-0000F1030000}"/>
    <cellStyle name="_인원계획표 _실행내역2001년1월변경_Book3_2003년실행(싸릿재)_신현실행단가산출서_원덕실행분할" xfId="1022" xr:uid="{00000000-0005-0000-0000-0000F2030000}"/>
    <cellStyle name="_인원계획표 _실행내역2001년1월변경_Book3_2003년실행(싸릿재)_원덕실행분할" xfId="1023" xr:uid="{00000000-0005-0000-0000-0000F3030000}"/>
    <cellStyle name="_인원계획표 _실행내역2001년1월변경_Book3_원덕실행분할" xfId="1024" xr:uid="{00000000-0005-0000-0000-0000F4030000}"/>
    <cellStyle name="_인원계획표 _실행내역2001년1월변경_거제신현터널현장실행" xfId="1025" xr:uid="{00000000-0005-0000-0000-0000F5030000}"/>
    <cellStyle name="_인원계획표 _실행내역2001년1월변경_거제신현터널현장실행_원덕실행분할" xfId="1026" xr:uid="{00000000-0005-0000-0000-0000F6030000}"/>
    <cellStyle name="_인원계획표 _실행내역2001년1월변경_번영교2001년사업보고" xfId="1027" xr:uid="{00000000-0005-0000-0000-0000F7030000}"/>
    <cellStyle name="_인원계획표 _실행내역2001년1월변경_번영교2001년사업보고_원덕실행분할" xfId="1028" xr:uid="{00000000-0005-0000-0000-0000F8030000}"/>
    <cellStyle name="_인원계획표 _실행내역2001년1월변경_신현실행단가산출서" xfId="1029" xr:uid="{00000000-0005-0000-0000-0000F9030000}"/>
    <cellStyle name="_인원계획표 _실행내역2001년1월변경_신현실행단가산출서_원덕실행분할" xfId="1030" xr:uid="{00000000-0005-0000-0000-0000FA030000}"/>
    <cellStyle name="_인원계획표 _실행내역2001년1월변경_싸릿재실행-2(직영)" xfId="1031" xr:uid="{00000000-0005-0000-0000-0000FB030000}"/>
    <cellStyle name="_인원계획표 _실행내역2001년1월변경_싸릿재실행-2(직영)_2003년실행(싸릿재)" xfId="1032" xr:uid="{00000000-0005-0000-0000-0000FC030000}"/>
    <cellStyle name="_인원계획표 _실행내역2001년1월변경_싸릿재실행-2(직영)_2003년실행(싸릿재)_거제신현터널현장실행" xfId="1033" xr:uid="{00000000-0005-0000-0000-0000FD030000}"/>
    <cellStyle name="_인원계획표 _실행내역2001년1월변경_싸릿재실행-2(직영)_2003년실행(싸릿재)_거제신현터널현장실행_원덕실행분할" xfId="1034" xr:uid="{00000000-0005-0000-0000-0000FE030000}"/>
    <cellStyle name="_인원계획표 _실행내역2001년1월변경_싸릿재실행-2(직영)_2003년실행(싸릿재)_신현실행단가산출서" xfId="1035" xr:uid="{00000000-0005-0000-0000-0000FF030000}"/>
    <cellStyle name="_인원계획표 _실행내역2001년1월변경_싸릿재실행-2(직영)_2003년실행(싸릿재)_신현실행단가산출서_원덕실행분할" xfId="1036" xr:uid="{00000000-0005-0000-0000-000000040000}"/>
    <cellStyle name="_인원계획표 _실행내역2001년1월변경_싸릿재실행-2(직영)_2003년실행(싸릿재)_원덕실행분할" xfId="1037" xr:uid="{00000000-0005-0000-0000-000001040000}"/>
    <cellStyle name="_인원계획표 _실행내역2001년1월변경_싸릿재실행-2(직영)_원덕실행분할" xfId="1038" xr:uid="{00000000-0005-0000-0000-000002040000}"/>
    <cellStyle name="_인원계획표 _실행내역2001년1월변경_원덕실행분할" xfId="1039" xr:uid="{00000000-0005-0000-0000-000003040000}"/>
    <cellStyle name="_인원계획표 _실행내역2001년1월변경_잔여실행예산" xfId="1040" xr:uid="{00000000-0005-0000-0000-000004040000}"/>
    <cellStyle name="_인원계획표 _실행내역2001년1월변경_잔여실행예산_2003년실행(싸릿재)" xfId="1041" xr:uid="{00000000-0005-0000-0000-000005040000}"/>
    <cellStyle name="_인원계획표 _실행내역2001년1월변경_잔여실행예산_2003년실행(싸릿재)_거제신현터널현장실행" xfId="1042" xr:uid="{00000000-0005-0000-0000-000006040000}"/>
    <cellStyle name="_인원계획표 _실행내역2001년1월변경_잔여실행예산_2003년실행(싸릿재)_거제신현터널현장실행_원덕실행분할" xfId="1043" xr:uid="{00000000-0005-0000-0000-000007040000}"/>
    <cellStyle name="_인원계획표 _실행내역2001년1월변경_잔여실행예산_2003년실행(싸릿재)_신현실행단가산출서" xfId="1044" xr:uid="{00000000-0005-0000-0000-000008040000}"/>
    <cellStyle name="_인원계획표 _실행내역2001년1월변경_잔여실행예산_2003년실행(싸릿재)_신현실행단가산출서_원덕실행분할" xfId="1045" xr:uid="{00000000-0005-0000-0000-000009040000}"/>
    <cellStyle name="_인원계획표 _실행내역2001년1월변경_잔여실행예산_2003년실행(싸릿재)_원덕실행분할" xfId="1046" xr:uid="{00000000-0005-0000-0000-00000A040000}"/>
    <cellStyle name="_인원계획표 _실행내역2001년1월변경_잔여실행예산_원덕실행분할" xfId="1047" xr:uid="{00000000-0005-0000-0000-00000B040000}"/>
    <cellStyle name="_인원계획표 _실행내역2001년1월변경_장비자재노무양식1" xfId="1048" xr:uid="{00000000-0005-0000-0000-00000C040000}"/>
    <cellStyle name="_인원계획표 _실행내역2001년1월변경_장비자재노무양식1_원덕실행분할" xfId="1049" xr:uid="{00000000-0005-0000-0000-00000D040000}"/>
    <cellStyle name="_인원계획표 _실행내역2001년1월변경_장성담양개설회의" xfId="1050" xr:uid="{00000000-0005-0000-0000-00000E040000}"/>
    <cellStyle name="_인원계획표 _실행내역2001년1월변경_장성담양개설회의_원덕실행분할" xfId="1051" xr:uid="{00000000-0005-0000-0000-00000F040000}"/>
    <cellStyle name="_인원계획표 _실행내역2001년1월변경_현장실행" xfId="1052" xr:uid="{00000000-0005-0000-0000-000010040000}"/>
    <cellStyle name="_인원계획표 _실행내역2001년1월변경_현장실행_원덕실행분할" xfId="1053" xr:uid="{00000000-0005-0000-0000-000011040000}"/>
    <cellStyle name="_인원계획표 _실행내역2001년1월변경_현장운영계획" xfId="1054" xr:uid="{00000000-0005-0000-0000-000012040000}"/>
    <cellStyle name="_인원계획표 _실행내역2001년1월변경_현장운영계획(2001.2.6)" xfId="1055" xr:uid="{00000000-0005-0000-0000-000013040000}"/>
    <cellStyle name="_인원계획표 _실행내역2001년1월변경_현장운영계획(2001.2.6)_원덕실행분할" xfId="1056" xr:uid="{00000000-0005-0000-0000-000014040000}"/>
    <cellStyle name="_인원계획표 _실행내역2001년1월변경_현장운영계획_원덕실행분할" xfId="1057" xr:uid="{00000000-0005-0000-0000-000015040000}"/>
    <cellStyle name="_인원계획표 _싯계교" xfId="1058" xr:uid="{00000000-0005-0000-0000-000016040000}"/>
    <cellStyle name="_인원계획표 _싸릿재실행-2(직영)" xfId="1059" xr:uid="{00000000-0005-0000-0000-000017040000}"/>
    <cellStyle name="_인원계획표 _싸릿재실행-2(직영)_2003년실행(싸릿재)" xfId="1060" xr:uid="{00000000-0005-0000-0000-000018040000}"/>
    <cellStyle name="_인원계획표 _싸릿재실행-2(직영)_2003년실행(싸릿재)_거제신현터널현장실행" xfId="1061" xr:uid="{00000000-0005-0000-0000-000019040000}"/>
    <cellStyle name="_인원계획표 _싸릿재실행-2(직영)_2003년실행(싸릿재)_거제신현터널현장실행_원덕실행분할" xfId="1062" xr:uid="{00000000-0005-0000-0000-00001A040000}"/>
    <cellStyle name="_인원계획표 _싸릿재실행-2(직영)_2003년실행(싸릿재)_신현실행단가산출서" xfId="1063" xr:uid="{00000000-0005-0000-0000-00001B040000}"/>
    <cellStyle name="_인원계획표 _싸릿재실행-2(직영)_2003년실행(싸릿재)_신현실행단가산출서_원덕실행분할" xfId="1064" xr:uid="{00000000-0005-0000-0000-00001C040000}"/>
    <cellStyle name="_인원계획표 _싸릿재실행-2(직영)_2003년실행(싸릿재)_원덕실행분할" xfId="1065" xr:uid="{00000000-0005-0000-0000-00001D040000}"/>
    <cellStyle name="_인원계획표 _싸릿재실행-2(직영)_원덕실행분할" xfId="1066" xr:uid="{00000000-0005-0000-0000-00001E040000}"/>
    <cellStyle name="_인원계획표 _원덕실행분할" xfId="1067" xr:uid="{00000000-0005-0000-0000-00001F040000}"/>
    <cellStyle name="_인원계획표 _원덕실행분할_원덕실행분할" xfId="1068" xr:uid="{00000000-0005-0000-0000-000020040000}"/>
    <cellStyle name="_인원계획표 _월기성(경남)" xfId="1069" xr:uid="{00000000-0005-0000-0000-000021040000}"/>
    <cellStyle name="_인원계획표 _월기성(경남)_원덕실행분할" xfId="1070" xr:uid="{00000000-0005-0000-0000-000022040000}"/>
    <cellStyle name="_인원계획표 _월말기성" xfId="1071" xr:uid="{00000000-0005-0000-0000-000023040000}"/>
    <cellStyle name="_인원계획표 _월말기성_원덕실행분할" xfId="1072" xr:uid="{00000000-0005-0000-0000-000024040000}"/>
    <cellStyle name="_인원계획표 _의정부" xfId="1073" xr:uid="{00000000-0005-0000-0000-000025040000}"/>
    <cellStyle name="_인원계획표 _의정부_건국대학교공내역1028" xfId="1074" xr:uid="{00000000-0005-0000-0000-000026040000}"/>
    <cellStyle name="_인원계획표 _의정부_건국대학교공내역1028_건국대학교공내역1028" xfId="1075" xr:uid="{00000000-0005-0000-0000-000027040000}"/>
    <cellStyle name="_인원계획표 _의정부성모병원" xfId="1076" xr:uid="{00000000-0005-0000-0000-000028040000}"/>
    <cellStyle name="_인원계획표 _의정부성모병원_건국대학교공내역1028" xfId="1077" xr:uid="{00000000-0005-0000-0000-000029040000}"/>
    <cellStyle name="_인원계획표 _의정부성모병원_건국대학교공내역1028_건국대학교공내역1028" xfId="1078" xr:uid="{00000000-0005-0000-0000-00002A040000}"/>
    <cellStyle name="_인원계획표 _인천가좌동 조경시설물견적" xfId="1079" xr:uid="{00000000-0005-0000-0000-00002B040000}"/>
    <cellStyle name="_인원계획표 _잔여실행예산" xfId="1080" xr:uid="{00000000-0005-0000-0000-00002C040000}"/>
    <cellStyle name="_인원계획표 _잔여실행예산_2003년실행(싸릿재)" xfId="1081" xr:uid="{00000000-0005-0000-0000-00002D040000}"/>
    <cellStyle name="_인원계획표 _잔여실행예산_2003년실행(싸릿재)_거제신현터널현장실행" xfId="1082" xr:uid="{00000000-0005-0000-0000-00002E040000}"/>
    <cellStyle name="_인원계획표 _잔여실행예산_2003년실행(싸릿재)_거제신현터널현장실행_원덕실행분할" xfId="1083" xr:uid="{00000000-0005-0000-0000-00002F040000}"/>
    <cellStyle name="_인원계획표 _잔여실행예산_2003년실행(싸릿재)_신현실행단가산출서" xfId="1084" xr:uid="{00000000-0005-0000-0000-000030040000}"/>
    <cellStyle name="_인원계획표 _잔여실행예산_2003년실행(싸릿재)_신현실행단가산출서_원덕실행분할" xfId="1085" xr:uid="{00000000-0005-0000-0000-000031040000}"/>
    <cellStyle name="_인원계획표 _잔여실행예산_2003년실행(싸릿재)_원덕실행분할" xfId="1086" xr:uid="{00000000-0005-0000-0000-000032040000}"/>
    <cellStyle name="_인원계획표 _잔여실행예산_원덕실행분할" xfId="1087" xr:uid="{00000000-0005-0000-0000-000033040000}"/>
    <cellStyle name="_인원계획표 _장비자재노무양식1" xfId="1088" xr:uid="{00000000-0005-0000-0000-000034040000}"/>
    <cellStyle name="_인원계획표 _장비자재노무양식1_원덕실행분할" xfId="1089" xr:uid="{00000000-0005-0000-0000-000035040000}"/>
    <cellStyle name="_인원계획표 _장성담양개설회의" xfId="1090" xr:uid="{00000000-0005-0000-0000-000036040000}"/>
    <cellStyle name="_인원계획표 _장성담양개설회의_원덕실행분할" xfId="1091" xr:uid="{00000000-0005-0000-0000-000037040000}"/>
    <cellStyle name="_인원계획표 _장안2차(340) 현대홈타운 신축현장" xfId="1092" xr:uid="{00000000-0005-0000-0000-000038040000}"/>
    <cellStyle name="_인원계획표 _장호터널" xfId="1093" xr:uid="{00000000-0005-0000-0000-000039040000}"/>
    <cellStyle name="_인원계획표 _장호터널_원덕실행분할" xfId="1094" xr:uid="{00000000-0005-0000-0000-00003A040000}"/>
    <cellStyle name="_인원계획표 _적격 " xfId="1095" xr:uid="{00000000-0005-0000-0000-00003B040000}"/>
    <cellStyle name="_인원계획표 _적격 _2002년 현장운영계획양식" xfId="1096" xr:uid="{00000000-0005-0000-0000-00003C040000}"/>
    <cellStyle name="_인원계획표 _적격 _2002년 현장운영계획양식_2003년실행(싸릿재)" xfId="1097" xr:uid="{00000000-0005-0000-0000-00003D040000}"/>
    <cellStyle name="_인원계획표 _적격 _2002년 현장운영계획양식_2003년실행(싸릿재)_거제신현터널현장실행" xfId="1098" xr:uid="{00000000-0005-0000-0000-00003E040000}"/>
    <cellStyle name="_인원계획표 _적격 _2002년 현장운영계획양식_2003년실행(싸릿재)_거제신현터널현장실행_원덕실행분할" xfId="1099" xr:uid="{00000000-0005-0000-0000-00003F040000}"/>
    <cellStyle name="_인원계획표 _적격 _2002년 현장운영계획양식_2003년실행(싸릿재)_신현실행단가산출서" xfId="1100" xr:uid="{00000000-0005-0000-0000-000040040000}"/>
    <cellStyle name="_인원계획표 _적격 _2002년 현장운영계획양식_2003년실행(싸릿재)_신현실행단가산출서_원덕실행분할" xfId="1101" xr:uid="{00000000-0005-0000-0000-000041040000}"/>
    <cellStyle name="_인원계획표 _적격 _2002년 현장운영계획양식_2003년실행(싸릿재)_원덕실행분할" xfId="1102" xr:uid="{00000000-0005-0000-0000-000042040000}"/>
    <cellStyle name="_인원계획표 _적격 _2002년 현장운영계획양식_실행단가" xfId="1103" xr:uid="{00000000-0005-0000-0000-000043040000}"/>
    <cellStyle name="_인원계획표 _적격 _2002년 현장운영계획양식_실행단가_2003년실행(싸릿재)" xfId="1104" xr:uid="{00000000-0005-0000-0000-000044040000}"/>
    <cellStyle name="_인원계획표 _적격 _2002년 현장운영계획양식_실행단가_2003년실행(싸릿재)_거제신현터널현장실행" xfId="1105" xr:uid="{00000000-0005-0000-0000-000045040000}"/>
    <cellStyle name="_인원계획표 _적격 _2002년 현장운영계획양식_실행단가_2003년실행(싸릿재)_거제신현터널현장실행_원덕실행분할" xfId="1106" xr:uid="{00000000-0005-0000-0000-000046040000}"/>
    <cellStyle name="_인원계획표 _적격 _2002년 현장운영계획양식_실행단가_2003년실행(싸릿재)_신현실행단가산출서" xfId="1107" xr:uid="{00000000-0005-0000-0000-000047040000}"/>
    <cellStyle name="_인원계획표 _적격 _2002년 현장운영계획양식_실행단가_2003년실행(싸릿재)_신현실행단가산출서_원덕실행분할" xfId="1108" xr:uid="{00000000-0005-0000-0000-000048040000}"/>
    <cellStyle name="_인원계획표 _적격 _2002년 현장운영계획양식_실행단가_2003년실행(싸릿재)_원덕실행분할" xfId="1109" xr:uid="{00000000-0005-0000-0000-000049040000}"/>
    <cellStyle name="_인원계획표 _적격 _2002년 현장운영계획양식_실행단가_원덕실행분할" xfId="1110" xr:uid="{00000000-0005-0000-0000-00004A040000}"/>
    <cellStyle name="_인원계획표 _적격 _2002년 현장운영계획양식_원덕실행분할" xfId="1111" xr:uid="{00000000-0005-0000-0000-00004B040000}"/>
    <cellStyle name="_인원계획표 _적격 _2003년 실행(장성-담양)" xfId="1112" xr:uid="{00000000-0005-0000-0000-00004C040000}"/>
    <cellStyle name="_인원계획표 _적격 _2003년 실행(장성-담양)_원덕실행분할" xfId="1113" xr:uid="{00000000-0005-0000-0000-00004D040000}"/>
    <cellStyle name="_인원계획표 _적격 _2003년실행양식" xfId="1114" xr:uid="{00000000-0005-0000-0000-00004E040000}"/>
    <cellStyle name="_인원계획표 _적격 _2003년실행양식_2003년실행(싸릿재)" xfId="1115" xr:uid="{00000000-0005-0000-0000-00004F040000}"/>
    <cellStyle name="_인원계획표 _적격 _2003년실행양식_2003년실행(싸릿재)_거제신현터널현장실행" xfId="1116" xr:uid="{00000000-0005-0000-0000-000050040000}"/>
    <cellStyle name="_인원계획표 _적격 _2003년실행양식_2003년실행(싸릿재)_거제신현터널현장실행_원덕실행분할" xfId="1117" xr:uid="{00000000-0005-0000-0000-000051040000}"/>
    <cellStyle name="_인원계획표 _적격 _2003년실행양식_2003년실행(싸릿재)_신현실행단가산출서" xfId="1118" xr:uid="{00000000-0005-0000-0000-000052040000}"/>
    <cellStyle name="_인원계획표 _적격 _2003년실행양식_2003년실행(싸릿재)_신현실행단가산출서_원덕실행분할" xfId="1119" xr:uid="{00000000-0005-0000-0000-000053040000}"/>
    <cellStyle name="_인원계획표 _적격 _2003년실행양식_2003년실행(싸릿재)_원덕실행분할" xfId="1120" xr:uid="{00000000-0005-0000-0000-000054040000}"/>
    <cellStyle name="_인원계획표 _적격 _2003년실행양식_원덕실행분할" xfId="1121" xr:uid="{00000000-0005-0000-0000-000055040000}"/>
    <cellStyle name="_인원계획표 _적격 _2003웁스" xfId="1122" xr:uid="{00000000-0005-0000-0000-000056040000}"/>
    <cellStyle name="_인원계획표 _적격 _2003웁스_2003년실행(싸릿재)" xfId="1123" xr:uid="{00000000-0005-0000-0000-000057040000}"/>
    <cellStyle name="_인원계획표 _적격 _2003웁스_2003년실행(싸릿재)_거제신현터널현장실행" xfId="1124" xr:uid="{00000000-0005-0000-0000-000058040000}"/>
    <cellStyle name="_인원계획표 _적격 _2003웁스_2003년실행(싸릿재)_거제신현터널현장실행_원덕실행분할" xfId="1125" xr:uid="{00000000-0005-0000-0000-000059040000}"/>
    <cellStyle name="_인원계획표 _적격 _2003웁스_2003년실행(싸릿재)_신현실행단가산출서" xfId="1126" xr:uid="{00000000-0005-0000-0000-00005A040000}"/>
    <cellStyle name="_인원계획표 _적격 _2003웁스_2003년실행(싸릿재)_신현실행단가산출서_원덕실행분할" xfId="1127" xr:uid="{00000000-0005-0000-0000-00005B040000}"/>
    <cellStyle name="_인원계획표 _적격 _2003웁스_2003년실행(싸릿재)_원덕실행분할" xfId="1128" xr:uid="{00000000-0005-0000-0000-00005C040000}"/>
    <cellStyle name="_인원계획표 _적격 _2003웁스_원덕실행분할" xfId="1129" xr:uid="{00000000-0005-0000-0000-00005D040000}"/>
    <cellStyle name="_인원계획표 _적격 _Book3" xfId="1130" xr:uid="{00000000-0005-0000-0000-00005E040000}"/>
    <cellStyle name="_인원계획표 _적격 _Book3_2003년실행(싸릿재)" xfId="1131" xr:uid="{00000000-0005-0000-0000-00005F040000}"/>
    <cellStyle name="_인원계획표 _적격 _Book3_2003년실행(싸릿재)_거제신현터널현장실행" xfId="1132" xr:uid="{00000000-0005-0000-0000-000060040000}"/>
    <cellStyle name="_인원계획표 _적격 _Book3_2003년실행(싸릿재)_거제신현터널현장실행_원덕실행분할" xfId="1133" xr:uid="{00000000-0005-0000-0000-000061040000}"/>
    <cellStyle name="_인원계획표 _적격 _Book3_2003년실행(싸릿재)_신현실행단가산출서" xfId="1134" xr:uid="{00000000-0005-0000-0000-000062040000}"/>
    <cellStyle name="_인원계획표 _적격 _Book3_2003년실행(싸릿재)_신현실행단가산출서_원덕실행분할" xfId="1135" xr:uid="{00000000-0005-0000-0000-000063040000}"/>
    <cellStyle name="_인원계획표 _적격 _Book3_2003년실행(싸릿재)_원덕실행분할" xfId="1136" xr:uid="{00000000-0005-0000-0000-000064040000}"/>
    <cellStyle name="_인원계획표 _적격 _Book3_원덕실행분할" xfId="1137" xr:uid="{00000000-0005-0000-0000-000065040000}"/>
    <cellStyle name="_인원계획표 _적격 _buip (2)" xfId="1138" xr:uid="{00000000-0005-0000-0000-000066040000}"/>
    <cellStyle name="_인원계획표 _적격 _ip (2)" xfId="1139" xr:uid="{00000000-0005-0000-0000-000067040000}"/>
    <cellStyle name="_인원계획표 _적격 _jipbun (2)" xfId="1140" xr:uid="{00000000-0005-0000-0000-000068040000}"/>
    <cellStyle name="_인원계획표 _적격 _거제신현터널현장실행" xfId="1141" xr:uid="{00000000-0005-0000-0000-000069040000}"/>
    <cellStyle name="_인원계획표 _적격 _거제신현터널현장실행_원덕실행분할" xfId="1142" xr:uid="{00000000-0005-0000-0000-00006A040000}"/>
    <cellStyle name="_인원계획표 _적격 _건국대병원" xfId="1143" xr:uid="{00000000-0005-0000-0000-00006B040000}"/>
    <cellStyle name="_인원계획표 _적격 _건국대병원_건국대학교공내역1028" xfId="1144" xr:uid="{00000000-0005-0000-0000-00006C040000}"/>
    <cellStyle name="_인원계획표 _적격 _건국대병원_건국대학교공내역1028_건국대학교공내역1028" xfId="1145" xr:uid="{00000000-0005-0000-0000-00006D040000}"/>
    <cellStyle name="_인원계획표 _적격 _건국대학견적" xfId="1146" xr:uid="{00000000-0005-0000-0000-00006E040000}"/>
    <cellStyle name="_인원계획표 _적격 _건국대학교공내역" xfId="1147" xr:uid="{00000000-0005-0000-0000-00006F040000}"/>
    <cellStyle name="_인원계획표 _적격 _건국대학교공내역1028" xfId="1148" xr:uid="{00000000-0005-0000-0000-000070040000}"/>
    <cellStyle name="_인원계획표 _적격 _건국대학교내역(메일전송)" xfId="1149" xr:uid="{00000000-0005-0000-0000-000071040000}"/>
    <cellStyle name="_인원계획표 _적격 _건국대학교병원 견적_미동" xfId="1150" xr:uid="{00000000-0005-0000-0000-000072040000}"/>
    <cellStyle name="_인원계획표 _적격 _건국대학교병원 견적_미동_건국대학교공내역1028" xfId="1151" xr:uid="{00000000-0005-0000-0000-000073040000}"/>
    <cellStyle name="_인원계획표 _적격 _건국대학교병원 견적_미동_건국대학교공내역1028_건국대학교공내역1028" xfId="1152" xr:uid="{00000000-0005-0000-0000-000074040000}"/>
    <cellStyle name="_인원계획표 _적격 _건국대학교부대입찰업체견적서" xfId="1153" xr:uid="{00000000-0005-0000-0000-000075040000}"/>
    <cellStyle name="_인원계획표 _적격 _건국대학교부대입찰업체견적서_건국대학교공내역1028" xfId="1154" xr:uid="{00000000-0005-0000-0000-000076040000}"/>
    <cellStyle name="_인원계획표 _적격 _건국대학교부대입찰업체견적서_건국대학교공내역1028_건국대학교공내역1028" xfId="1155" xr:uid="{00000000-0005-0000-0000-000077040000}"/>
    <cellStyle name="_인원계획표 _적격 _경춘선3공구-설투견" xfId="1156" xr:uid="{00000000-0005-0000-0000-000078040000}"/>
    <cellStyle name="_인원계획표 _적격 _공정표" xfId="1157" xr:uid="{00000000-0005-0000-0000-000079040000}"/>
    <cellStyle name="_인원계획표 _적격 _광주평동실행" xfId="1158" xr:uid="{00000000-0005-0000-0000-00007A040000}"/>
    <cellStyle name="_인원계획표 _적격 _광주평동실행_번암견적의뢰(협력)" xfId="1159" xr:uid="{00000000-0005-0000-0000-00007B040000}"/>
    <cellStyle name="_인원계획표 _적격 _광주평동품의1" xfId="1160" xr:uid="{00000000-0005-0000-0000-00007C040000}"/>
    <cellStyle name="_인원계획표 _적격 _광주평동품의1_무안-광주2공구(협력)수정" xfId="1161" xr:uid="{00000000-0005-0000-0000-00007D040000}"/>
    <cellStyle name="_인원계획표 _적격 _광주평동품의1_번암견적의뢰(협력)" xfId="1162" xr:uid="{00000000-0005-0000-0000-00007E040000}"/>
    <cellStyle name="_인원계획표 _적격 _광주평동품의1_적상무주IC도로(1공구)" xfId="1163" xr:uid="{00000000-0005-0000-0000-00007F040000}"/>
    <cellStyle name="_인원계획표 _적격 _기성보고" xfId="1164" xr:uid="{00000000-0005-0000-0000-000080040000}"/>
    <cellStyle name="_인원계획표 _적격 _기성보고_원덕실행분할" xfId="1165" xr:uid="{00000000-0005-0000-0000-000081040000}"/>
    <cellStyle name="_인원계획표 _적격 _기성보고01월" xfId="1166" xr:uid="{00000000-0005-0000-0000-000082040000}"/>
    <cellStyle name="_인원계획표 _적격 _기성보고01월_원덕실행분할" xfId="1167" xr:uid="{00000000-0005-0000-0000-000083040000}"/>
    <cellStyle name="_인원계획표 _적격 _기성보고12월" xfId="1168" xr:uid="{00000000-0005-0000-0000-000084040000}"/>
    <cellStyle name="_인원계획표 _적격 _기성보고12월_원덕실행분할" xfId="1169" xr:uid="{00000000-0005-0000-0000-000085040000}"/>
    <cellStyle name="_인원계획표 _적격 _기장하수실행1" xfId="1170" xr:uid="{00000000-0005-0000-0000-000086040000}"/>
    <cellStyle name="_인원계획표 _적격 _기장하수실행1_번암견적의뢰(협력)" xfId="1171" xr:uid="{00000000-0005-0000-0000-000087040000}"/>
    <cellStyle name="_인원계획표 _적격 _당진대전-5 설투견" xfId="1172" xr:uid="{00000000-0005-0000-0000-000088040000}"/>
    <cellStyle name="_인원계획표 _적격 _무안-광주2공구(협력)수정" xfId="1173" xr:uid="{00000000-0005-0000-0000-000089040000}"/>
    <cellStyle name="_인원계획표 _적격 _번암견적의뢰(협력)" xfId="1174" xr:uid="{00000000-0005-0000-0000-00008A040000}"/>
    <cellStyle name="_인원계획표 _적격 _번영교2001년사업보고" xfId="1175" xr:uid="{00000000-0005-0000-0000-00008B040000}"/>
    <cellStyle name="_인원계획표 _적격 _번영교2001년사업보고_원덕실행분할" xfId="1176" xr:uid="{00000000-0005-0000-0000-00008C040000}"/>
    <cellStyle name="_인원계획표 _적격 _번영교실단가작업(현장)" xfId="1177" xr:uid="{00000000-0005-0000-0000-00008D040000}"/>
    <cellStyle name="_인원계획표 _적격 _번영교실단가작업(현장)_원덕실행분할" xfId="1178" xr:uid="{00000000-0005-0000-0000-00008E040000}"/>
    <cellStyle name="_인원계획표 _적격 _부산남천동병원내역서(남일)" xfId="1179" xr:uid="{00000000-0005-0000-0000-00008F040000}"/>
    <cellStyle name="_인원계획표 _적격 _부산남천동병원내역서(남일)_2003-(국민은행총괄)disk2" xfId="1180" xr:uid="{00000000-0005-0000-0000-000090040000}"/>
    <cellStyle name="_인원계획표 _적격 _부산남천동병원내역서(남일)_국민은행콜센타입찰보고" xfId="1181" xr:uid="{00000000-0005-0000-0000-000091040000}"/>
    <cellStyle name="_인원계획표 _적격 _부산남천동병원내역서(남일)_국민은행콜센타입찰보고(1차수정)" xfId="1182" xr:uid="{00000000-0005-0000-0000-000092040000}"/>
    <cellStyle name="_인원계획표 _적격 _부산남천동병원내역서(남일)_국민은행콜센타입찰보고(최종분)" xfId="1183" xr:uid="{00000000-0005-0000-0000-000093040000}"/>
    <cellStyle name="_인원계획표 _적격 _부산남천동병원내역서(남일)_김영사옥입찰보고서" xfId="1184" xr:uid="{00000000-0005-0000-0000-000094040000}"/>
    <cellStyle name="_인원계획표 _적격 _부산남천동병원내역서(남일)_남양" xfId="1185" xr:uid="{00000000-0005-0000-0000-000095040000}"/>
    <cellStyle name="_인원계획표 _적격 _부산남천동병원내역서(남일)_마리오입찰보고서" xfId="1186" xr:uid="{00000000-0005-0000-0000-000096040000}"/>
    <cellStyle name="_인원계획표 _적격 _부산남천동병원내역서(남일)_상공회의소입찰보고서" xfId="1187" xr:uid="{00000000-0005-0000-0000-000097040000}"/>
    <cellStyle name="_인원계획표 _적격 _부산남천동병원내역서(남일)_서울우유입찰보고" xfId="1188" xr:uid="{00000000-0005-0000-0000-000098040000}"/>
    <cellStyle name="_인원계획표 _적격 _부산남천동병원내역서(남일)_서울우유입찰보고(수정)" xfId="1189" xr:uid="{00000000-0005-0000-0000-000099040000}"/>
    <cellStyle name="_인원계획표 _적격 _부산남천동병원내역서(남일)_서울위생병원2(남양)" xfId="1190" xr:uid="{00000000-0005-0000-0000-00009A040000}"/>
    <cellStyle name="_인원계획표 _적격 _부산남천동병원내역서(남일)_입찰보고서" xfId="1191" xr:uid="{00000000-0005-0000-0000-00009B040000}"/>
    <cellStyle name="_인원계획표 _적격 _부산남천동병원내역서(남일)_입찰보고서1" xfId="1192" xr:uid="{00000000-0005-0000-0000-00009C040000}"/>
    <cellStyle name="_인원계획표 _적격 _부산남천동병원내역서(남일)_파주입찰보고서" xfId="1193" xr:uid="{00000000-0005-0000-0000-00009D040000}"/>
    <cellStyle name="_인원계획표 _적격 _송학실행안" xfId="1194" xr:uid="{00000000-0005-0000-0000-00009E040000}"/>
    <cellStyle name="_인원계획표 _적격 _송학실행안_번암견적의뢰(협력)" xfId="1195" xr:uid="{00000000-0005-0000-0000-00009F040000}"/>
    <cellStyle name="_인원계획표 _적격 _송학하수투찰" xfId="1196" xr:uid="{00000000-0005-0000-0000-0000A0040000}"/>
    <cellStyle name="_인원계획표 _적격 _송학하수투찰_번암견적의뢰(협력)" xfId="1197" xr:uid="{00000000-0005-0000-0000-0000A1040000}"/>
    <cellStyle name="_인원계획표 _적격 _송학하수품의(설계넣고)" xfId="1198" xr:uid="{00000000-0005-0000-0000-0000A2040000}"/>
    <cellStyle name="_인원계획표 _적격 _송학하수품의(설계넣고)_무안-광주2공구(협력)수정" xfId="1199" xr:uid="{00000000-0005-0000-0000-0000A3040000}"/>
    <cellStyle name="_인원계획표 _적격 _송학하수품의(설계넣고)_번암견적의뢰(협력)" xfId="1200" xr:uid="{00000000-0005-0000-0000-0000A4040000}"/>
    <cellStyle name="_인원계획표 _적격 _송학하수품의(설계넣고)_적상무주IC도로(1공구)" xfId="1201" xr:uid="{00000000-0005-0000-0000-0000A5040000}"/>
    <cellStyle name="_인원계획표 _적격 _신매오월-실행-최초본사" xfId="1202" xr:uid="{00000000-0005-0000-0000-0000A6040000}"/>
    <cellStyle name="_인원계획표 _적격 _신현실행단가산출서" xfId="1203" xr:uid="{00000000-0005-0000-0000-0000A7040000}"/>
    <cellStyle name="_인원계획표 _적격 _신현실행단가산출서_원덕실행분할" xfId="1204" xr:uid="{00000000-0005-0000-0000-0000A8040000}"/>
    <cellStyle name="_인원계획표 _적격 _실행내역2001년1월변경" xfId="1205" xr:uid="{00000000-0005-0000-0000-0000A9040000}"/>
    <cellStyle name="_인원계획표 _적격 _실행내역2001년1월변경_2002년 현장운영계획양식" xfId="1206" xr:uid="{00000000-0005-0000-0000-0000AA040000}"/>
    <cellStyle name="_인원계획표 _적격 _실행내역2001년1월변경_2002년 현장운영계획양식_2003년실행(싸릿재)" xfId="1207" xr:uid="{00000000-0005-0000-0000-0000AB040000}"/>
    <cellStyle name="_인원계획표 _적격 _실행내역2001년1월변경_2002년 현장운영계획양식_2003년실행(싸릿재)_거제신현터널현장실행" xfId="1208" xr:uid="{00000000-0005-0000-0000-0000AC040000}"/>
    <cellStyle name="_인원계획표 _적격 _실행내역2001년1월변경_2002년 현장운영계획양식_2003년실행(싸릿재)_거제신현터널현장실행_원덕실행분할" xfId="1209" xr:uid="{00000000-0005-0000-0000-0000AD040000}"/>
    <cellStyle name="_인원계획표 _적격 _실행내역2001년1월변경_2002년 현장운영계획양식_2003년실행(싸릿재)_신현실행단가산출서" xfId="1210" xr:uid="{00000000-0005-0000-0000-0000AE040000}"/>
    <cellStyle name="_인원계획표 _적격 _실행내역2001년1월변경_2002년 현장운영계획양식_2003년실행(싸릿재)_신현실행단가산출서_원덕실행분할" xfId="1211" xr:uid="{00000000-0005-0000-0000-0000AF040000}"/>
    <cellStyle name="_인원계획표 _적격 _실행내역2001년1월변경_2002년 현장운영계획양식_2003년실행(싸릿재)_원덕실행분할" xfId="1212" xr:uid="{00000000-0005-0000-0000-0000B0040000}"/>
    <cellStyle name="_인원계획표 _적격 _실행내역2001년1월변경_2002년 현장운영계획양식_실행단가" xfId="1213" xr:uid="{00000000-0005-0000-0000-0000B1040000}"/>
    <cellStyle name="_인원계획표 _적격 _실행내역2001년1월변경_2002년 현장운영계획양식_실행단가_2003년실행(싸릿재)" xfId="1214" xr:uid="{00000000-0005-0000-0000-0000B2040000}"/>
    <cellStyle name="_인원계획표 _적격 _실행내역2001년1월변경_2002년 현장운영계획양식_실행단가_2003년실행(싸릿재)_거제신현터널현장실행" xfId="1215" xr:uid="{00000000-0005-0000-0000-0000B3040000}"/>
    <cellStyle name="_인원계획표 _적격 _실행내역2001년1월변경_2002년 현장운영계획양식_실행단가_2003년실행(싸릿재)_거제신현터널현장실행_원덕실행분할" xfId="1216" xr:uid="{00000000-0005-0000-0000-0000B4040000}"/>
    <cellStyle name="_인원계획표 _적격 _실행내역2001년1월변경_2002년 현장운영계획양식_실행단가_2003년실행(싸릿재)_신현실행단가산출서" xfId="1217" xr:uid="{00000000-0005-0000-0000-0000B5040000}"/>
    <cellStyle name="_인원계획표 _적격 _실행내역2001년1월변경_2002년 현장운영계획양식_실행단가_2003년실행(싸릿재)_신현실행단가산출서_원덕실행분할" xfId="1218" xr:uid="{00000000-0005-0000-0000-0000B6040000}"/>
    <cellStyle name="_인원계획표 _적격 _실행내역2001년1월변경_2002년 현장운영계획양식_실행단가_2003년실행(싸릿재)_원덕실행분할" xfId="1219" xr:uid="{00000000-0005-0000-0000-0000B7040000}"/>
    <cellStyle name="_인원계획표 _적격 _실행내역2001년1월변경_2002년 현장운영계획양식_실행단가_원덕실행분할" xfId="1220" xr:uid="{00000000-0005-0000-0000-0000B8040000}"/>
    <cellStyle name="_인원계획표 _적격 _실행내역2001년1월변경_2002년 현장운영계획양식_원덕실행분할" xfId="1221" xr:uid="{00000000-0005-0000-0000-0000B9040000}"/>
    <cellStyle name="_인원계획표 _적격 _실행내역2001년1월변경_2003년 실행(장성-담양)" xfId="1222" xr:uid="{00000000-0005-0000-0000-0000BA040000}"/>
    <cellStyle name="_인원계획표 _적격 _실행내역2001년1월변경_2003년 실행(장성-담양)_원덕실행분할" xfId="1223" xr:uid="{00000000-0005-0000-0000-0000BB040000}"/>
    <cellStyle name="_인원계획표 _적격 _실행내역2001년1월변경_2003년실행양식" xfId="1224" xr:uid="{00000000-0005-0000-0000-0000BC040000}"/>
    <cellStyle name="_인원계획표 _적격 _실행내역2001년1월변경_2003년실행양식_2003년실행(싸릿재)" xfId="1225" xr:uid="{00000000-0005-0000-0000-0000BD040000}"/>
    <cellStyle name="_인원계획표 _적격 _실행내역2001년1월변경_2003년실행양식_2003년실행(싸릿재)_거제신현터널현장실행" xfId="1226" xr:uid="{00000000-0005-0000-0000-0000BE040000}"/>
    <cellStyle name="_인원계획표 _적격 _실행내역2001년1월변경_2003년실행양식_2003년실행(싸릿재)_거제신현터널현장실행_원덕실행분할" xfId="1227" xr:uid="{00000000-0005-0000-0000-0000BF040000}"/>
    <cellStyle name="_인원계획표 _적격 _실행내역2001년1월변경_2003년실행양식_2003년실행(싸릿재)_신현실행단가산출서" xfId="1228" xr:uid="{00000000-0005-0000-0000-0000C0040000}"/>
    <cellStyle name="_인원계획표 _적격 _실행내역2001년1월변경_2003년실행양식_2003년실행(싸릿재)_신현실행단가산출서_원덕실행분할" xfId="1229" xr:uid="{00000000-0005-0000-0000-0000C1040000}"/>
    <cellStyle name="_인원계획표 _적격 _실행내역2001년1월변경_2003년실행양식_2003년실행(싸릿재)_원덕실행분할" xfId="1230" xr:uid="{00000000-0005-0000-0000-0000C2040000}"/>
    <cellStyle name="_인원계획표 _적격 _실행내역2001년1월변경_2003년실행양식_원덕실행분할" xfId="1231" xr:uid="{00000000-0005-0000-0000-0000C3040000}"/>
    <cellStyle name="_인원계획표 _적격 _실행내역2001년1월변경_2003웁스" xfId="1232" xr:uid="{00000000-0005-0000-0000-0000C4040000}"/>
    <cellStyle name="_인원계획표 _적격 _실행내역2001년1월변경_2003웁스_2003년실행(싸릿재)" xfId="1233" xr:uid="{00000000-0005-0000-0000-0000C5040000}"/>
    <cellStyle name="_인원계획표 _적격 _실행내역2001년1월변경_2003웁스_2003년실행(싸릿재)_거제신현터널현장실행" xfId="1234" xr:uid="{00000000-0005-0000-0000-0000C6040000}"/>
    <cellStyle name="_인원계획표 _적격 _실행내역2001년1월변경_2003웁스_2003년실행(싸릿재)_거제신현터널현장실행_원덕실행분할" xfId="1235" xr:uid="{00000000-0005-0000-0000-0000C7040000}"/>
    <cellStyle name="_인원계획표 _적격 _실행내역2001년1월변경_2003웁스_2003년실행(싸릿재)_신현실행단가산출서" xfId="1236" xr:uid="{00000000-0005-0000-0000-0000C8040000}"/>
    <cellStyle name="_인원계획표 _적격 _실행내역2001년1월변경_2003웁스_2003년실행(싸릿재)_신현실행단가산출서_원덕실행분할" xfId="1237" xr:uid="{00000000-0005-0000-0000-0000C9040000}"/>
    <cellStyle name="_인원계획표 _적격 _실행내역2001년1월변경_2003웁스_2003년실행(싸릿재)_원덕실행분할" xfId="1238" xr:uid="{00000000-0005-0000-0000-0000CA040000}"/>
    <cellStyle name="_인원계획표 _적격 _실행내역2001년1월변경_2003웁스_원덕실행분할" xfId="1239" xr:uid="{00000000-0005-0000-0000-0000CB040000}"/>
    <cellStyle name="_인원계획표 _적격 _실행내역2001년1월변경_Book3" xfId="1240" xr:uid="{00000000-0005-0000-0000-0000CC040000}"/>
    <cellStyle name="_인원계획표 _적격 _실행내역2001년1월변경_Book3_2003년실행(싸릿재)" xfId="1241" xr:uid="{00000000-0005-0000-0000-0000CD040000}"/>
    <cellStyle name="_인원계획표 _적격 _실행내역2001년1월변경_Book3_2003년실행(싸릿재)_거제신현터널현장실행" xfId="1242" xr:uid="{00000000-0005-0000-0000-0000CE040000}"/>
    <cellStyle name="_인원계획표 _적격 _실행내역2001년1월변경_Book3_2003년실행(싸릿재)_거제신현터널현장실행_원덕실행분할" xfId="1243" xr:uid="{00000000-0005-0000-0000-0000CF040000}"/>
    <cellStyle name="_인원계획표 _적격 _실행내역2001년1월변경_Book3_2003년실행(싸릿재)_신현실행단가산출서" xfId="1244" xr:uid="{00000000-0005-0000-0000-0000D0040000}"/>
    <cellStyle name="_인원계획표 _적격 _실행내역2001년1월변경_Book3_2003년실행(싸릿재)_신현실행단가산출서_원덕실행분할" xfId="1245" xr:uid="{00000000-0005-0000-0000-0000D1040000}"/>
    <cellStyle name="_인원계획표 _적격 _실행내역2001년1월변경_Book3_2003년실행(싸릿재)_원덕실행분할" xfId="1246" xr:uid="{00000000-0005-0000-0000-0000D2040000}"/>
    <cellStyle name="_인원계획표 _적격 _실행내역2001년1월변경_Book3_원덕실행분할" xfId="1247" xr:uid="{00000000-0005-0000-0000-0000D3040000}"/>
    <cellStyle name="_인원계획표 _적격 _실행내역2001년1월변경_거제신현터널현장실행" xfId="1248" xr:uid="{00000000-0005-0000-0000-0000D4040000}"/>
    <cellStyle name="_인원계획표 _적격 _실행내역2001년1월변경_거제신현터널현장실행_원덕실행분할" xfId="1249" xr:uid="{00000000-0005-0000-0000-0000D5040000}"/>
    <cellStyle name="_인원계획표 _적격 _실행내역2001년1월변경_번영교2001년사업보고" xfId="1250" xr:uid="{00000000-0005-0000-0000-0000D6040000}"/>
    <cellStyle name="_인원계획표 _적격 _실행내역2001년1월변경_번영교2001년사업보고_원덕실행분할" xfId="1251" xr:uid="{00000000-0005-0000-0000-0000D7040000}"/>
    <cellStyle name="_인원계획표 _적격 _실행내역2001년1월변경_신현실행단가산출서" xfId="1252" xr:uid="{00000000-0005-0000-0000-0000D8040000}"/>
    <cellStyle name="_인원계획표 _적격 _실행내역2001년1월변경_신현실행단가산출서_원덕실행분할" xfId="1253" xr:uid="{00000000-0005-0000-0000-0000D9040000}"/>
    <cellStyle name="_인원계획표 _적격 _실행내역2001년1월변경_싸릿재실행-2(직영)" xfId="1254" xr:uid="{00000000-0005-0000-0000-0000DA040000}"/>
    <cellStyle name="_인원계획표 _적격 _실행내역2001년1월변경_싸릿재실행-2(직영)_2003년실행(싸릿재)" xfId="1255" xr:uid="{00000000-0005-0000-0000-0000DB040000}"/>
    <cellStyle name="_인원계획표 _적격 _실행내역2001년1월변경_싸릿재실행-2(직영)_2003년실행(싸릿재)_거제신현터널현장실행" xfId="1256" xr:uid="{00000000-0005-0000-0000-0000DC040000}"/>
    <cellStyle name="_인원계획표 _적격 _실행내역2001년1월변경_싸릿재실행-2(직영)_2003년실행(싸릿재)_거제신현터널현장실행_원덕실행분할" xfId="1257" xr:uid="{00000000-0005-0000-0000-0000DD040000}"/>
    <cellStyle name="_인원계획표 _적격 _실행내역2001년1월변경_싸릿재실행-2(직영)_2003년실행(싸릿재)_신현실행단가산출서" xfId="1258" xr:uid="{00000000-0005-0000-0000-0000DE040000}"/>
    <cellStyle name="_인원계획표 _적격 _실행내역2001년1월변경_싸릿재실행-2(직영)_2003년실행(싸릿재)_신현실행단가산출서_원덕실행분할" xfId="1259" xr:uid="{00000000-0005-0000-0000-0000DF040000}"/>
    <cellStyle name="_인원계획표 _적격 _실행내역2001년1월변경_싸릿재실행-2(직영)_2003년실행(싸릿재)_원덕실행분할" xfId="1260" xr:uid="{00000000-0005-0000-0000-0000E0040000}"/>
    <cellStyle name="_인원계획표 _적격 _실행내역2001년1월변경_싸릿재실행-2(직영)_원덕실행분할" xfId="1261" xr:uid="{00000000-0005-0000-0000-0000E1040000}"/>
    <cellStyle name="_인원계획표 _적격 _실행내역2001년1월변경_원덕실행분할" xfId="1262" xr:uid="{00000000-0005-0000-0000-0000E2040000}"/>
    <cellStyle name="_인원계획표 _적격 _실행내역2001년1월변경_잔여실행예산" xfId="1263" xr:uid="{00000000-0005-0000-0000-0000E3040000}"/>
    <cellStyle name="_인원계획표 _적격 _실행내역2001년1월변경_잔여실행예산_2003년실행(싸릿재)" xfId="1264" xr:uid="{00000000-0005-0000-0000-0000E4040000}"/>
    <cellStyle name="_인원계획표 _적격 _실행내역2001년1월변경_잔여실행예산_2003년실행(싸릿재)_거제신현터널현장실행" xfId="1265" xr:uid="{00000000-0005-0000-0000-0000E5040000}"/>
    <cellStyle name="_인원계획표 _적격 _실행내역2001년1월변경_잔여실행예산_2003년실행(싸릿재)_거제신현터널현장실행_원덕실행분할" xfId="1266" xr:uid="{00000000-0005-0000-0000-0000E6040000}"/>
    <cellStyle name="_인원계획표 _적격 _실행내역2001년1월변경_잔여실행예산_2003년실행(싸릿재)_신현실행단가산출서" xfId="1267" xr:uid="{00000000-0005-0000-0000-0000E7040000}"/>
    <cellStyle name="_인원계획표 _적격 _실행내역2001년1월변경_잔여실행예산_2003년실행(싸릿재)_신현실행단가산출서_원덕실행분할" xfId="1268" xr:uid="{00000000-0005-0000-0000-0000E8040000}"/>
    <cellStyle name="_인원계획표 _적격 _실행내역2001년1월변경_잔여실행예산_2003년실행(싸릿재)_원덕실행분할" xfId="1269" xr:uid="{00000000-0005-0000-0000-0000E9040000}"/>
    <cellStyle name="_인원계획표 _적격 _실행내역2001년1월변경_잔여실행예산_원덕실행분할" xfId="1270" xr:uid="{00000000-0005-0000-0000-0000EA040000}"/>
    <cellStyle name="_인원계획표 _적격 _실행내역2001년1월변경_장비자재노무양식1" xfId="1271" xr:uid="{00000000-0005-0000-0000-0000EB040000}"/>
    <cellStyle name="_인원계획표 _적격 _실행내역2001년1월변경_장비자재노무양식1_원덕실행분할" xfId="1272" xr:uid="{00000000-0005-0000-0000-0000EC040000}"/>
    <cellStyle name="_인원계획표 _적격 _실행내역2001년1월변경_장성담양개설회의" xfId="1273" xr:uid="{00000000-0005-0000-0000-0000ED040000}"/>
    <cellStyle name="_인원계획표 _적격 _실행내역2001년1월변경_장성담양개설회의_원덕실행분할" xfId="1274" xr:uid="{00000000-0005-0000-0000-0000EE040000}"/>
    <cellStyle name="_인원계획표 _적격 _실행내역2001년1월변경_현장실행" xfId="1275" xr:uid="{00000000-0005-0000-0000-0000EF040000}"/>
    <cellStyle name="_인원계획표 _적격 _실행내역2001년1월변경_현장실행_원덕실행분할" xfId="1276" xr:uid="{00000000-0005-0000-0000-0000F0040000}"/>
    <cellStyle name="_인원계획표 _적격 _실행내역2001년1월변경_현장운영계획" xfId="1277" xr:uid="{00000000-0005-0000-0000-0000F1040000}"/>
    <cellStyle name="_인원계획표 _적격 _실행내역2001년1월변경_현장운영계획(2001.2.6)" xfId="1278" xr:uid="{00000000-0005-0000-0000-0000F2040000}"/>
    <cellStyle name="_인원계획표 _적격 _실행내역2001년1월변경_현장운영계획(2001.2.6)_원덕실행분할" xfId="1279" xr:uid="{00000000-0005-0000-0000-0000F3040000}"/>
    <cellStyle name="_인원계획표 _적격 _실행내역2001년1월변경_현장운영계획_원덕실행분할" xfId="1280" xr:uid="{00000000-0005-0000-0000-0000F4040000}"/>
    <cellStyle name="_인원계획표 _적격 _싸릿재실행-2(직영)" xfId="1281" xr:uid="{00000000-0005-0000-0000-0000F5040000}"/>
    <cellStyle name="_인원계획표 _적격 _싸릿재실행-2(직영)_2003년실행(싸릿재)" xfId="1282" xr:uid="{00000000-0005-0000-0000-0000F6040000}"/>
    <cellStyle name="_인원계획표 _적격 _싸릿재실행-2(직영)_2003년실행(싸릿재)_거제신현터널현장실행" xfId="1283" xr:uid="{00000000-0005-0000-0000-0000F7040000}"/>
    <cellStyle name="_인원계획표 _적격 _싸릿재실행-2(직영)_2003년실행(싸릿재)_거제신현터널현장실행_원덕실행분할" xfId="1284" xr:uid="{00000000-0005-0000-0000-0000F8040000}"/>
    <cellStyle name="_인원계획표 _적격 _싸릿재실행-2(직영)_2003년실행(싸릿재)_신현실행단가산출서" xfId="1285" xr:uid="{00000000-0005-0000-0000-0000F9040000}"/>
    <cellStyle name="_인원계획표 _적격 _싸릿재실행-2(직영)_2003년실행(싸릿재)_신현실행단가산출서_원덕실행분할" xfId="1286" xr:uid="{00000000-0005-0000-0000-0000FA040000}"/>
    <cellStyle name="_인원계획표 _적격 _싸릿재실행-2(직영)_2003년실행(싸릿재)_원덕실행분할" xfId="1287" xr:uid="{00000000-0005-0000-0000-0000FB040000}"/>
    <cellStyle name="_인원계획표 _적격 _싸릿재실행-2(직영)_원덕실행분할" xfId="1288" xr:uid="{00000000-0005-0000-0000-0000FC040000}"/>
    <cellStyle name="_인원계획표 _적격 _원덕실행분할" xfId="1289" xr:uid="{00000000-0005-0000-0000-0000FD040000}"/>
    <cellStyle name="_인원계획표 _적격 _월기성(경남)" xfId="1290" xr:uid="{00000000-0005-0000-0000-0000FE040000}"/>
    <cellStyle name="_인원계획표 _적격 _월기성(경남)_원덕실행분할" xfId="1291" xr:uid="{00000000-0005-0000-0000-0000FF040000}"/>
    <cellStyle name="_인원계획표 _적격 _월말기성" xfId="1292" xr:uid="{00000000-0005-0000-0000-000000050000}"/>
    <cellStyle name="_인원계획표 _적격 _월말기성_원덕실행분할" xfId="1293" xr:uid="{00000000-0005-0000-0000-000001050000}"/>
    <cellStyle name="_인원계획표 _적격 _의정부" xfId="1294" xr:uid="{00000000-0005-0000-0000-000002050000}"/>
    <cellStyle name="_인원계획표 _적격 _의정부_건국대학교공내역1028" xfId="1295" xr:uid="{00000000-0005-0000-0000-000003050000}"/>
    <cellStyle name="_인원계획표 _적격 _의정부_건국대학교공내역1028_건국대학교공내역1028" xfId="1296" xr:uid="{00000000-0005-0000-0000-000004050000}"/>
    <cellStyle name="_인원계획표 _적격 _의정부성모병원" xfId="1297" xr:uid="{00000000-0005-0000-0000-000005050000}"/>
    <cellStyle name="_인원계획표 _적격 _의정부성모병원_건국대학교공내역1028" xfId="1298" xr:uid="{00000000-0005-0000-0000-000006050000}"/>
    <cellStyle name="_인원계획표 _적격 _의정부성모병원_건국대학교공내역1028_건국대학교공내역1028" xfId="1299" xr:uid="{00000000-0005-0000-0000-000007050000}"/>
    <cellStyle name="_인원계획표 _적격 _잔여실행예산" xfId="1300" xr:uid="{00000000-0005-0000-0000-000008050000}"/>
    <cellStyle name="_인원계획표 _적격 _잔여실행예산_2003년실행(싸릿재)" xfId="1301" xr:uid="{00000000-0005-0000-0000-000009050000}"/>
    <cellStyle name="_인원계획표 _적격 _잔여실행예산_2003년실행(싸릿재)_거제신현터널현장실행" xfId="1302" xr:uid="{00000000-0005-0000-0000-00000A050000}"/>
    <cellStyle name="_인원계획표 _적격 _잔여실행예산_2003년실행(싸릿재)_거제신현터널현장실행_원덕실행분할" xfId="1303" xr:uid="{00000000-0005-0000-0000-00000B050000}"/>
    <cellStyle name="_인원계획표 _적격 _잔여실행예산_2003년실행(싸릿재)_신현실행단가산출서" xfId="1304" xr:uid="{00000000-0005-0000-0000-00000C050000}"/>
    <cellStyle name="_인원계획표 _적격 _잔여실행예산_2003년실행(싸릿재)_신현실행단가산출서_원덕실행분할" xfId="1305" xr:uid="{00000000-0005-0000-0000-00000D050000}"/>
    <cellStyle name="_인원계획표 _적격 _잔여실행예산_2003년실행(싸릿재)_원덕실행분할" xfId="1306" xr:uid="{00000000-0005-0000-0000-00000E050000}"/>
    <cellStyle name="_인원계획표 _적격 _잔여실행예산_원덕실행분할" xfId="1307" xr:uid="{00000000-0005-0000-0000-00000F050000}"/>
    <cellStyle name="_인원계획표 _적격 _장비자재노무양식1" xfId="1308" xr:uid="{00000000-0005-0000-0000-000010050000}"/>
    <cellStyle name="_인원계획표 _적격 _장비자재노무양식1_원덕실행분할" xfId="1309" xr:uid="{00000000-0005-0000-0000-000011050000}"/>
    <cellStyle name="_인원계획표 _적격 _장성담양개설회의" xfId="1310" xr:uid="{00000000-0005-0000-0000-000012050000}"/>
    <cellStyle name="_인원계획표 _적격 _장성담양개설회의_원덕실행분할" xfId="1311" xr:uid="{00000000-0005-0000-0000-000013050000}"/>
    <cellStyle name="_인원계획표 _적격 _적상무주IC도로(1공구)" xfId="1312" xr:uid="{00000000-0005-0000-0000-000014050000}"/>
    <cellStyle name="_인원계획표 _적격 _집행 (93)" xfId="1313" xr:uid="{00000000-0005-0000-0000-000015050000}"/>
    <cellStyle name="_인원계획표 _적격 _청주중원(부대입찰) 견적" xfId="1314" xr:uid="{00000000-0005-0000-0000-000016050000}"/>
    <cellStyle name="_인원계획표 _적격 _청주중원(부대입찰) 견적_건국대학교공내역1028" xfId="1315" xr:uid="{00000000-0005-0000-0000-000017050000}"/>
    <cellStyle name="_인원계획표 _적격 _청주중원(부대입찰) 견적_건국대학교공내역1028_건국대학교공내역1028" xfId="1316" xr:uid="{00000000-0005-0000-0000-000018050000}"/>
    <cellStyle name="_인원계획표 _적격 _현장실행" xfId="1317" xr:uid="{00000000-0005-0000-0000-000019050000}"/>
    <cellStyle name="_인원계획표 _적격 _현장실행_원덕실행분할" xfId="1318" xr:uid="{00000000-0005-0000-0000-00001A050000}"/>
    <cellStyle name="_인원계획표 _적격 _현장운영계획" xfId="1319" xr:uid="{00000000-0005-0000-0000-00001B050000}"/>
    <cellStyle name="_인원계획표 _적격 _현장운영계획(2001.2.6)" xfId="1320" xr:uid="{00000000-0005-0000-0000-00001C050000}"/>
    <cellStyle name="_인원계획표 _적격 _현장운영계획(2001.2.6)_원덕실행분할" xfId="1321" xr:uid="{00000000-0005-0000-0000-00001D050000}"/>
    <cellStyle name="_인원계획표 _적격 _현장운영계획_원덕실행분할" xfId="1322" xr:uid="{00000000-0005-0000-0000-00001E050000}"/>
    <cellStyle name="_인원계획표 _적상무주IC도로(1공구)" xfId="1323" xr:uid="{00000000-0005-0000-0000-00001F050000}"/>
    <cellStyle name="_인원계획표 _중부지방 국세청 조경공사 견적" xfId="1324" xr:uid="{00000000-0005-0000-0000-000020050000}"/>
    <cellStyle name="_인원계획표 _집행 (93)" xfId="1325" xr:uid="{00000000-0005-0000-0000-000021050000}"/>
    <cellStyle name="_인원계획표 _청주중원(부대입찰) 견적" xfId="1326" xr:uid="{00000000-0005-0000-0000-000022050000}"/>
    <cellStyle name="_인원계획표 _청주중원(부대입찰) 견적_건국대학교공내역1028" xfId="1327" xr:uid="{00000000-0005-0000-0000-000023050000}"/>
    <cellStyle name="_인원계획표 _청주중원(부대입찰) 견적_건국대학교공내역1028_건국대학교공내역1028" xfId="1328" xr:uid="{00000000-0005-0000-0000-000024050000}"/>
    <cellStyle name="_인원계획표 _청주지방법원 조경공사실행" xfId="1329" xr:uid="{00000000-0005-0000-0000-000025050000}"/>
    <cellStyle name="_인원계획표 _투찰(안덕대정)" xfId="1330" xr:uid="{00000000-0005-0000-0000-000026050000}"/>
    <cellStyle name="_인원계획표 _투찰(안덕대정)_14.조경공사(형진조경10.11.12)" xfId="1331" xr:uid="{00000000-0005-0000-0000-000027050000}"/>
    <cellStyle name="_인원계획표 _투찰(안덕대정)_6.조경공사(형진조경10.11.15)" xfId="1332" xr:uid="{00000000-0005-0000-0000-000028050000}"/>
    <cellStyle name="_인원계획표 _투찰(안덕대정)_9.조경공사(형진조경10.09.02)" xfId="1333" xr:uid="{00000000-0005-0000-0000-000029050000}"/>
    <cellStyle name="_인원계획표 _투찰(안덕대정)_대구비산동 휴 플러스조경시설물공" xfId="1334" xr:uid="{00000000-0005-0000-0000-00002A050000}"/>
    <cellStyle name="_인원계획표 _투찰(안덕대정)_대전비래동 휴 플러스조경시설견적" xfId="1335" xr:uid="{00000000-0005-0000-0000-00002B050000}"/>
    <cellStyle name="_인원계획표 _투찰(안덕대정)_인천가좌동 조경시설물견적" xfId="1336" xr:uid="{00000000-0005-0000-0000-00002C050000}"/>
    <cellStyle name="_인원계획표 _투찰(안덕대정)_장안2차(340) 현대홈타운 신축현장" xfId="1337" xr:uid="{00000000-0005-0000-0000-00002D050000}"/>
    <cellStyle name="_인원계획표 _투찰(안덕대정)_중부지방 국세청 조경공사 견적" xfId="1338" xr:uid="{00000000-0005-0000-0000-00002E050000}"/>
    <cellStyle name="_인원계획표 _투찰(안덕대정)_청주지방법원 조경공사실행" xfId="1339" xr:uid="{00000000-0005-0000-0000-00002F050000}"/>
    <cellStyle name="_인원계획표 _투찰(안덕대정)_투찰_대둔산" xfId="1340" xr:uid="{00000000-0005-0000-0000-000030050000}"/>
    <cellStyle name="_인원계획표 _투찰(안덕대정)_투찰_대둔산_14.조경공사(형진조경10.11.12)" xfId="1341" xr:uid="{00000000-0005-0000-0000-000031050000}"/>
    <cellStyle name="_인원계획표 _투찰(안덕대정)_투찰_대둔산_6.조경공사(형진조경10.11.15)" xfId="1342" xr:uid="{00000000-0005-0000-0000-000032050000}"/>
    <cellStyle name="_인원계획표 _투찰(안덕대정)_투찰_대둔산_9.조경공사(형진조경10.09.02)" xfId="1343" xr:uid="{00000000-0005-0000-0000-000033050000}"/>
    <cellStyle name="_인원계획표 _투찰(안덕대정)_투찰_대둔산_대구비산동 휴 플러스조경시설물공" xfId="1344" xr:uid="{00000000-0005-0000-0000-000034050000}"/>
    <cellStyle name="_인원계획표 _투찰(안덕대정)_투찰_대둔산_대전비래동 휴 플러스조경시설견적" xfId="1345" xr:uid="{00000000-0005-0000-0000-000035050000}"/>
    <cellStyle name="_인원계획표 _투찰(안덕대정)_투찰_대둔산_인천가좌동 조경시설물견적" xfId="1346" xr:uid="{00000000-0005-0000-0000-000036050000}"/>
    <cellStyle name="_인원계획표 _투찰(안덕대정)_투찰_대둔산_장안2차(340) 현대홈타운 신축현장" xfId="1347" xr:uid="{00000000-0005-0000-0000-000037050000}"/>
    <cellStyle name="_인원계획표 _투찰(안덕대정)_투찰_대둔산_중부지방 국세청 조경공사 견적" xfId="1348" xr:uid="{00000000-0005-0000-0000-000038050000}"/>
    <cellStyle name="_인원계획표 _투찰(안덕대정)_투찰_대둔산_청주지방법원 조경공사실행" xfId="1349" xr:uid="{00000000-0005-0000-0000-000039050000}"/>
    <cellStyle name="_인원계획표 _투찰(안덕대정)1" xfId="1350" xr:uid="{00000000-0005-0000-0000-00003A050000}"/>
    <cellStyle name="_인원계획표 _투찰(안덕대정)1_14.조경공사(형진조경10.11.12)" xfId="1351" xr:uid="{00000000-0005-0000-0000-00003B050000}"/>
    <cellStyle name="_인원계획표 _투찰(안덕대정)1_6.조경공사(형진조경10.11.15)" xfId="1352" xr:uid="{00000000-0005-0000-0000-00003C050000}"/>
    <cellStyle name="_인원계획표 _투찰(안덕대정)1_9.조경공사(형진조경10.09.02)" xfId="1353" xr:uid="{00000000-0005-0000-0000-00003D050000}"/>
    <cellStyle name="_인원계획표 _투찰(안덕대정)1_대구비산동 휴 플러스조경시설물공" xfId="1354" xr:uid="{00000000-0005-0000-0000-00003E050000}"/>
    <cellStyle name="_인원계획표 _투찰(안덕대정)1_대전비래동 휴 플러스조경시설견적" xfId="1355" xr:uid="{00000000-0005-0000-0000-00003F050000}"/>
    <cellStyle name="_인원계획표 _투찰(안덕대정)1_인천가좌동 조경시설물견적" xfId="1356" xr:uid="{00000000-0005-0000-0000-000040050000}"/>
    <cellStyle name="_인원계획표 _투찰(안덕대정)1_장안2차(340) 현대홈타운 신축현장" xfId="1357" xr:uid="{00000000-0005-0000-0000-000041050000}"/>
    <cellStyle name="_인원계획표 _투찰(안덕대정)1_중부지방 국세청 조경공사 견적" xfId="1358" xr:uid="{00000000-0005-0000-0000-000042050000}"/>
    <cellStyle name="_인원계획표 _투찰(안덕대정)1_청주지방법원 조경공사실행" xfId="1359" xr:uid="{00000000-0005-0000-0000-000043050000}"/>
    <cellStyle name="_인원계획표 _투찰(안덕대정)1_투찰_대둔산" xfId="1360" xr:uid="{00000000-0005-0000-0000-000044050000}"/>
    <cellStyle name="_인원계획표 _투찰(안덕대정)1_투찰_대둔산_14.조경공사(형진조경10.11.12)" xfId="1361" xr:uid="{00000000-0005-0000-0000-000045050000}"/>
    <cellStyle name="_인원계획표 _투찰(안덕대정)1_투찰_대둔산_6.조경공사(형진조경10.11.15)" xfId="1362" xr:uid="{00000000-0005-0000-0000-000046050000}"/>
    <cellStyle name="_인원계획표 _투찰(안덕대정)1_투찰_대둔산_9.조경공사(형진조경10.09.02)" xfId="1363" xr:uid="{00000000-0005-0000-0000-000047050000}"/>
    <cellStyle name="_인원계획표 _투찰(안덕대정)1_투찰_대둔산_대구비산동 휴 플러스조경시설물공" xfId="1364" xr:uid="{00000000-0005-0000-0000-000048050000}"/>
    <cellStyle name="_인원계획표 _투찰(안덕대정)1_투찰_대둔산_대전비래동 휴 플러스조경시설견적" xfId="1365" xr:uid="{00000000-0005-0000-0000-000049050000}"/>
    <cellStyle name="_인원계획표 _투찰(안덕대정)1_투찰_대둔산_인천가좌동 조경시설물견적" xfId="1366" xr:uid="{00000000-0005-0000-0000-00004A050000}"/>
    <cellStyle name="_인원계획표 _투찰(안덕대정)1_투찰_대둔산_장안2차(340) 현대홈타운 신축현장" xfId="1367" xr:uid="{00000000-0005-0000-0000-00004B050000}"/>
    <cellStyle name="_인원계획표 _투찰(안덕대정)1_투찰_대둔산_중부지방 국세청 조경공사 견적" xfId="1368" xr:uid="{00000000-0005-0000-0000-00004C050000}"/>
    <cellStyle name="_인원계획표 _투찰(안덕대정)1_투찰_대둔산_청주지방법원 조경공사실행" xfId="1369" xr:uid="{00000000-0005-0000-0000-00004D050000}"/>
    <cellStyle name="_인원계획표 _투찰_대둔산" xfId="1370" xr:uid="{00000000-0005-0000-0000-00004E050000}"/>
    <cellStyle name="_인원계획표 _투찰_대둔산_14.조경공사(형진조경10.11.12)" xfId="1371" xr:uid="{00000000-0005-0000-0000-00004F050000}"/>
    <cellStyle name="_인원계획표 _투찰_대둔산_6.조경공사(형진조경10.11.15)" xfId="1372" xr:uid="{00000000-0005-0000-0000-000050050000}"/>
    <cellStyle name="_인원계획표 _투찰_대둔산_9.조경공사(형진조경10.09.02)" xfId="1373" xr:uid="{00000000-0005-0000-0000-000051050000}"/>
    <cellStyle name="_인원계획표 _투찰_대둔산_대구비산동 휴 플러스조경시설물공" xfId="1374" xr:uid="{00000000-0005-0000-0000-000052050000}"/>
    <cellStyle name="_인원계획표 _투찰_대둔산_대전비래동 휴 플러스조경시설견적" xfId="1375" xr:uid="{00000000-0005-0000-0000-000053050000}"/>
    <cellStyle name="_인원계획표 _투찰_대둔산_인천가좌동 조경시설물견적" xfId="1376" xr:uid="{00000000-0005-0000-0000-000054050000}"/>
    <cellStyle name="_인원계획표 _투찰_대둔산_장안2차(340) 현대홈타운 신축현장" xfId="1377" xr:uid="{00000000-0005-0000-0000-000055050000}"/>
    <cellStyle name="_인원계획표 _투찰_대둔산_중부지방 국세청 조경공사 견적" xfId="1378" xr:uid="{00000000-0005-0000-0000-000056050000}"/>
    <cellStyle name="_인원계획표 _투찰_대둔산_청주지방법원 조경공사실행" xfId="1379" xr:uid="{00000000-0005-0000-0000-000057050000}"/>
    <cellStyle name="_인원계획표 _투찰내역" xfId="1380" xr:uid="{00000000-0005-0000-0000-000058050000}"/>
    <cellStyle name="_인원계획표 _투찰내역_14.조경공사(형진조경10.11.12)" xfId="1381" xr:uid="{00000000-0005-0000-0000-000059050000}"/>
    <cellStyle name="_인원계획표 _투찰내역_6.조경공사(형진조경10.11.15)" xfId="1382" xr:uid="{00000000-0005-0000-0000-00005A050000}"/>
    <cellStyle name="_인원계획표 _투찰내역_9.조경공사(형진조경10.09.02)" xfId="1383" xr:uid="{00000000-0005-0000-0000-00005B050000}"/>
    <cellStyle name="_인원계획표 _투찰내역_대구비산동 휴 플러스조경시설물공" xfId="1384" xr:uid="{00000000-0005-0000-0000-00005C050000}"/>
    <cellStyle name="_인원계획표 _투찰내역_대전비래동 휴 플러스조경시설견적" xfId="1385" xr:uid="{00000000-0005-0000-0000-00005D050000}"/>
    <cellStyle name="_인원계획표 _투찰내역_인천가좌동 조경시설물견적" xfId="1386" xr:uid="{00000000-0005-0000-0000-00005E050000}"/>
    <cellStyle name="_인원계획표 _투찰내역_장안2차(340) 현대홈타운 신축현장" xfId="1387" xr:uid="{00000000-0005-0000-0000-00005F050000}"/>
    <cellStyle name="_인원계획표 _투찰내역_중부지방 국세청 조경공사 견적" xfId="1388" xr:uid="{00000000-0005-0000-0000-000060050000}"/>
    <cellStyle name="_인원계획표 _투찰내역_청주지방법원 조경공사실행" xfId="1389" xr:uid="{00000000-0005-0000-0000-000061050000}"/>
    <cellStyle name="_인원계획표 _현장실행" xfId="1390" xr:uid="{00000000-0005-0000-0000-000062050000}"/>
    <cellStyle name="_인원계획표 _현장실행_원덕실행분할" xfId="1391" xr:uid="{00000000-0005-0000-0000-000063050000}"/>
    <cellStyle name="_인원계획표 _현장운영계획" xfId="1392" xr:uid="{00000000-0005-0000-0000-000064050000}"/>
    <cellStyle name="_인원계획표 _현장운영계획(2001.2.6)" xfId="1393" xr:uid="{00000000-0005-0000-0000-000065050000}"/>
    <cellStyle name="_인원계획표 _현장운영계획(2001.2.6)_원덕실행분할" xfId="1394" xr:uid="{00000000-0005-0000-0000-000066050000}"/>
    <cellStyle name="_인원계획표 _현장운영계획_원덕실행분할" xfId="1395" xr:uid="{00000000-0005-0000-0000-000067050000}"/>
    <cellStyle name="_인원계획표 _호남권투찰1" xfId="1396" xr:uid="{00000000-0005-0000-0000-000068050000}"/>
    <cellStyle name="_인원계획표 _호남권투찰1_14.조경공사(형진조경10.11.12)" xfId="1397" xr:uid="{00000000-0005-0000-0000-000069050000}"/>
    <cellStyle name="_인원계획표 _호남권투찰1_6.조경공사(형진조경10.11.15)" xfId="1398" xr:uid="{00000000-0005-0000-0000-00006A050000}"/>
    <cellStyle name="_인원계획표 _호남권투찰1_9.조경공사(형진조경10.09.02)" xfId="1399" xr:uid="{00000000-0005-0000-0000-00006B050000}"/>
    <cellStyle name="_인원계획표 _호남권투찰1_대구비산동 휴 플러스조경시설물공" xfId="1400" xr:uid="{00000000-0005-0000-0000-00006C050000}"/>
    <cellStyle name="_인원계획표 _호남권투찰1_대전비래동 휴 플러스조경시설견적" xfId="1401" xr:uid="{00000000-0005-0000-0000-00006D050000}"/>
    <cellStyle name="_인원계획표 _호남권투찰1_인천가좌동 조경시설물견적" xfId="1402" xr:uid="{00000000-0005-0000-0000-00006E050000}"/>
    <cellStyle name="_인원계획표 _호남권투찰1_장안2차(340) 현대홈타운 신축현장" xfId="1403" xr:uid="{00000000-0005-0000-0000-00006F050000}"/>
    <cellStyle name="_인원계획표 _호남권투찰1_중부지방 국세청 조경공사 견적" xfId="1404" xr:uid="{00000000-0005-0000-0000-000070050000}"/>
    <cellStyle name="_인원계획표 _호남권투찰1_청주지방법원 조경공사실행" xfId="1405" xr:uid="{00000000-0005-0000-0000-000071050000}"/>
    <cellStyle name="_인천공항 종료분석중" xfId="1406" xr:uid="{00000000-0005-0000-0000-000072050000}"/>
    <cellStyle name="_인천복합화력" xfId="1407" xr:uid="{00000000-0005-0000-0000-000073050000}"/>
    <cellStyle name="_인테리어마감(업체용)" xfId="1408" xr:uid="{00000000-0005-0000-0000-000074050000}"/>
    <cellStyle name="_입찰보고서" xfId="1409" xr:uid="{00000000-0005-0000-0000-000075050000}"/>
    <cellStyle name="_입찰표지 " xfId="1410" xr:uid="{00000000-0005-0000-0000-000076050000}"/>
    <cellStyle name="_입찰표지 _14.조경공사(형진조경10.11.12)" xfId="1411" xr:uid="{00000000-0005-0000-0000-000077050000}"/>
    <cellStyle name="_입찰표지 _2002년 현장운영계획양식" xfId="1412" xr:uid="{00000000-0005-0000-0000-000078050000}"/>
    <cellStyle name="_입찰표지 _2002년 현장운영계획양식_2003년실행(싸릿재)" xfId="1413" xr:uid="{00000000-0005-0000-0000-000079050000}"/>
    <cellStyle name="_입찰표지 _2002년 현장운영계획양식_2003년실행(싸릿재)_거제신현터널현장실행" xfId="1414" xr:uid="{00000000-0005-0000-0000-00007A050000}"/>
    <cellStyle name="_입찰표지 _2002년 현장운영계획양식_2003년실행(싸릿재)_거제신현터널현장실행_원덕실행분할" xfId="1415" xr:uid="{00000000-0005-0000-0000-00007B050000}"/>
    <cellStyle name="_입찰표지 _2002년 현장운영계획양식_2003년실행(싸릿재)_신현실행단가산출서" xfId="1416" xr:uid="{00000000-0005-0000-0000-00007C050000}"/>
    <cellStyle name="_입찰표지 _2002년 현장운영계획양식_2003년실행(싸릿재)_신현실행단가산출서_원덕실행분할" xfId="1417" xr:uid="{00000000-0005-0000-0000-00007D050000}"/>
    <cellStyle name="_입찰표지 _2002년 현장운영계획양식_2003년실행(싸릿재)_원덕실행분할" xfId="1418" xr:uid="{00000000-0005-0000-0000-00007E050000}"/>
    <cellStyle name="_입찰표지 _2002년 현장운영계획양식_실행단가" xfId="1419" xr:uid="{00000000-0005-0000-0000-00007F050000}"/>
    <cellStyle name="_입찰표지 _2002년 현장운영계획양식_실행단가_2003년실행(싸릿재)" xfId="1420" xr:uid="{00000000-0005-0000-0000-000080050000}"/>
    <cellStyle name="_입찰표지 _2002년 현장운영계획양식_실행단가_2003년실행(싸릿재)_거제신현터널현장실행" xfId="1421" xr:uid="{00000000-0005-0000-0000-000081050000}"/>
    <cellStyle name="_입찰표지 _2002년 현장운영계획양식_실행단가_2003년실행(싸릿재)_거제신현터널현장실행_원덕실행분할" xfId="1422" xr:uid="{00000000-0005-0000-0000-000082050000}"/>
    <cellStyle name="_입찰표지 _2002년 현장운영계획양식_실행단가_2003년실행(싸릿재)_신현실행단가산출서" xfId="1423" xr:uid="{00000000-0005-0000-0000-000083050000}"/>
    <cellStyle name="_입찰표지 _2002년 현장운영계획양식_실행단가_2003년실행(싸릿재)_신현실행단가산출서_원덕실행분할" xfId="1424" xr:uid="{00000000-0005-0000-0000-000084050000}"/>
    <cellStyle name="_입찰표지 _2002년 현장운영계획양식_실행단가_2003년실행(싸릿재)_원덕실행분할" xfId="1425" xr:uid="{00000000-0005-0000-0000-000085050000}"/>
    <cellStyle name="_입찰표지 _2002년 현장운영계획양식_실행단가_원덕실행분할" xfId="1426" xr:uid="{00000000-0005-0000-0000-000086050000}"/>
    <cellStyle name="_입찰표지 _2002년 현장운영계획양식_원덕실행분할" xfId="1427" xr:uid="{00000000-0005-0000-0000-000087050000}"/>
    <cellStyle name="_입찰표지 _2003년 실행(장성-담양)" xfId="1428" xr:uid="{00000000-0005-0000-0000-000088050000}"/>
    <cellStyle name="_입찰표지 _2003년 실행(장성-담양)_원덕실행분할" xfId="1429" xr:uid="{00000000-0005-0000-0000-000089050000}"/>
    <cellStyle name="_입찰표지 _2003년실행양식" xfId="1430" xr:uid="{00000000-0005-0000-0000-00008A050000}"/>
    <cellStyle name="_입찰표지 _2003년실행양식_2003년실행(싸릿재)" xfId="1431" xr:uid="{00000000-0005-0000-0000-00008B050000}"/>
    <cellStyle name="_입찰표지 _2003년실행양식_2003년실행(싸릿재)_거제신현터널현장실행" xfId="1432" xr:uid="{00000000-0005-0000-0000-00008C050000}"/>
    <cellStyle name="_입찰표지 _2003년실행양식_2003년실행(싸릿재)_거제신현터널현장실행_원덕실행분할" xfId="1433" xr:uid="{00000000-0005-0000-0000-00008D050000}"/>
    <cellStyle name="_입찰표지 _2003년실행양식_2003년실행(싸릿재)_신현실행단가산출서" xfId="1434" xr:uid="{00000000-0005-0000-0000-00008E050000}"/>
    <cellStyle name="_입찰표지 _2003년실행양식_2003년실행(싸릿재)_신현실행단가산출서_원덕실행분할" xfId="1435" xr:uid="{00000000-0005-0000-0000-00008F050000}"/>
    <cellStyle name="_입찰표지 _2003년실행양식_2003년실행(싸릿재)_원덕실행분할" xfId="1436" xr:uid="{00000000-0005-0000-0000-000090050000}"/>
    <cellStyle name="_입찰표지 _2003년실행양식_원덕실행분할" xfId="1437" xr:uid="{00000000-0005-0000-0000-000091050000}"/>
    <cellStyle name="_입찰표지 _2003웁스" xfId="1438" xr:uid="{00000000-0005-0000-0000-000092050000}"/>
    <cellStyle name="_입찰표지 _2003웁스_2003년실행(싸릿재)" xfId="1439" xr:uid="{00000000-0005-0000-0000-000093050000}"/>
    <cellStyle name="_입찰표지 _2003웁스_2003년실행(싸릿재)_거제신현터널현장실행" xfId="1440" xr:uid="{00000000-0005-0000-0000-000094050000}"/>
    <cellStyle name="_입찰표지 _2003웁스_2003년실행(싸릿재)_거제신현터널현장실행_원덕실행분할" xfId="1441" xr:uid="{00000000-0005-0000-0000-000095050000}"/>
    <cellStyle name="_입찰표지 _2003웁스_2003년실행(싸릿재)_신현실행단가산출서" xfId="1442" xr:uid="{00000000-0005-0000-0000-000096050000}"/>
    <cellStyle name="_입찰표지 _2003웁스_2003년실행(싸릿재)_신현실행단가산출서_원덕실행분할" xfId="1443" xr:uid="{00000000-0005-0000-0000-000097050000}"/>
    <cellStyle name="_입찰표지 _2003웁스_2003년실행(싸릿재)_원덕실행분할" xfId="1444" xr:uid="{00000000-0005-0000-0000-000098050000}"/>
    <cellStyle name="_입찰표지 _2003웁스_원덕실행분할" xfId="1445" xr:uid="{00000000-0005-0000-0000-000099050000}"/>
    <cellStyle name="_입찰표지 _6.조경공사(형진조경10.11.15)" xfId="1446" xr:uid="{00000000-0005-0000-0000-00009A050000}"/>
    <cellStyle name="_입찰표지 _9.조경공사(형진조경10.09.02)" xfId="1447" xr:uid="{00000000-0005-0000-0000-00009B050000}"/>
    <cellStyle name="_입찰표지 _Book3" xfId="1448" xr:uid="{00000000-0005-0000-0000-00009C050000}"/>
    <cellStyle name="_입찰표지 _Book3_2003년실행(싸릿재)" xfId="1449" xr:uid="{00000000-0005-0000-0000-00009D050000}"/>
    <cellStyle name="_입찰표지 _Book3_2003년실행(싸릿재)_거제신현터널현장실행" xfId="1450" xr:uid="{00000000-0005-0000-0000-00009E050000}"/>
    <cellStyle name="_입찰표지 _Book3_2003년실행(싸릿재)_거제신현터널현장실행_원덕실행분할" xfId="1451" xr:uid="{00000000-0005-0000-0000-00009F050000}"/>
    <cellStyle name="_입찰표지 _Book3_2003년실행(싸릿재)_신현실행단가산출서" xfId="1452" xr:uid="{00000000-0005-0000-0000-0000A0050000}"/>
    <cellStyle name="_입찰표지 _Book3_2003년실행(싸릿재)_신현실행단가산출서_원덕실행분할" xfId="1453" xr:uid="{00000000-0005-0000-0000-0000A1050000}"/>
    <cellStyle name="_입찰표지 _Book3_2003년실행(싸릿재)_원덕실행분할" xfId="1454" xr:uid="{00000000-0005-0000-0000-0000A2050000}"/>
    <cellStyle name="_입찰표지 _Book3_원덕실행분할" xfId="1455" xr:uid="{00000000-0005-0000-0000-0000A3050000}"/>
    <cellStyle name="_입찰표지 _buip (2)" xfId="1456" xr:uid="{00000000-0005-0000-0000-0000A4050000}"/>
    <cellStyle name="_입찰표지 _ip (2)" xfId="1457" xr:uid="{00000000-0005-0000-0000-0000A5050000}"/>
    <cellStyle name="_입찰표지 _jipbun (2)" xfId="1458" xr:uid="{00000000-0005-0000-0000-0000A6050000}"/>
    <cellStyle name="_입찰표지 _거제신현터널현장실행" xfId="1459" xr:uid="{00000000-0005-0000-0000-0000A7050000}"/>
    <cellStyle name="_입찰표지 _거제신현터널현장실행_원덕실행분할" xfId="1460" xr:uid="{00000000-0005-0000-0000-0000A8050000}"/>
    <cellStyle name="_입찰표지 _건국대병원" xfId="1461" xr:uid="{00000000-0005-0000-0000-0000A9050000}"/>
    <cellStyle name="_입찰표지 _건국대병원_건국대학교공내역1028" xfId="1462" xr:uid="{00000000-0005-0000-0000-0000AA050000}"/>
    <cellStyle name="_입찰표지 _건국대병원_건국대학교공내역1028_건국대학교공내역1028" xfId="1463" xr:uid="{00000000-0005-0000-0000-0000AB050000}"/>
    <cellStyle name="_입찰표지 _건국대학견적" xfId="1464" xr:uid="{00000000-0005-0000-0000-0000AC050000}"/>
    <cellStyle name="_입찰표지 _건국대학교공내역" xfId="1465" xr:uid="{00000000-0005-0000-0000-0000AD050000}"/>
    <cellStyle name="_입찰표지 _건국대학교공내역1028" xfId="1466" xr:uid="{00000000-0005-0000-0000-0000AE050000}"/>
    <cellStyle name="_입찰표지 _건국대학교내역(메일전송)" xfId="1467" xr:uid="{00000000-0005-0000-0000-0000AF050000}"/>
    <cellStyle name="_입찰표지 _건국대학교병원 견적_미동" xfId="1468" xr:uid="{00000000-0005-0000-0000-0000B0050000}"/>
    <cellStyle name="_입찰표지 _건국대학교병원 견적_미동_건국대학교공내역1028" xfId="1469" xr:uid="{00000000-0005-0000-0000-0000B1050000}"/>
    <cellStyle name="_입찰표지 _건국대학교병원 견적_미동_건국대학교공내역1028_건국대학교공내역1028" xfId="1470" xr:uid="{00000000-0005-0000-0000-0000B2050000}"/>
    <cellStyle name="_입찰표지 _건국대학교부대입찰업체견적서" xfId="1471" xr:uid="{00000000-0005-0000-0000-0000B3050000}"/>
    <cellStyle name="_입찰표지 _건국대학교부대입찰업체견적서_건국대학교공내역1028" xfId="1472" xr:uid="{00000000-0005-0000-0000-0000B4050000}"/>
    <cellStyle name="_입찰표지 _건국대학교부대입찰업체견적서_건국대학교공내역1028_건국대학교공내역1028" xfId="1473" xr:uid="{00000000-0005-0000-0000-0000B5050000}"/>
    <cellStyle name="_입찰표지 _경춘선3공구-설투견" xfId="1474" xr:uid="{00000000-0005-0000-0000-0000B6050000}"/>
    <cellStyle name="_입찰표지 _공정표" xfId="1475" xr:uid="{00000000-0005-0000-0000-0000B7050000}"/>
    <cellStyle name="_입찰표지 _광주평동실행" xfId="1476" xr:uid="{00000000-0005-0000-0000-0000B8050000}"/>
    <cellStyle name="_입찰표지 _광주평동실행_번암견적의뢰(협력)" xfId="1477" xr:uid="{00000000-0005-0000-0000-0000B9050000}"/>
    <cellStyle name="_입찰표지 _광주평동품의1" xfId="1478" xr:uid="{00000000-0005-0000-0000-0000BA050000}"/>
    <cellStyle name="_입찰표지 _광주평동품의1_무안-광주2공구(협력)수정" xfId="1479" xr:uid="{00000000-0005-0000-0000-0000BB050000}"/>
    <cellStyle name="_입찰표지 _광주평동품의1_번암견적의뢰(협력)" xfId="1480" xr:uid="{00000000-0005-0000-0000-0000BC050000}"/>
    <cellStyle name="_입찰표지 _광주평동품의1_적상무주IC도로(1공구)" xfId="1481" xr:uid="{00000000-0005-0000-0000-0000BD050000}"/>
    <cellStyle name="_입찰표지 _기성보고" xfId="1482" xr:uid="{00000000-0005-0000-0000-0000BE050000}"/>
    <cellStyle name="_입찰표지 _기성보고_원덕실행분할" xfId="1483" xr:uid="{00000000-0005-0000-0000-0000BF050000}"/>
    <cellStyle name="_입찰표지 _기성보고01월" xfId="1484" xr:uid="{00000000-0005-0000-0000-0000C0050000}"/>
    <cellStyle name="_입찰표지 _기성보고01월_원덕실행분할" xfId="1485" xr:uid="{00000000-0005-0000-0000-0000C1050000}"/>
    <cellStyle name="_입찰표지 _기성보고12월" xfId="1486" xr:uid="{00000000-0005-0000-0000-0000C2050000}"/>
    <cellStyle name="_입찰표지 _기성보고12월_원덕실행분할" xfId="1487" xr:uid="{00000000-0005-0000-0000-0000C3050000}"/>
    <cellStyle name="_입찰표지 _기장하수실행1" xfId="1488" xr:uid="{00000000-0005-0000-0000-0000C4050000}"/>
    <cellStyle name="_입찰표지 _기장하수실행1_번암견적의뢰(협력)" xfId="1489" xr:uid="{00000000-0005-0000-0000-0000C5050000}"/>
    <cellStyle name="_입찰표지 _김해교투찰" xfId="1490" xr:uid="{00000000-0005-0000-0000-0000C6050000}"/>
    <cellStyle name="_입찰표지 _김해교투찰(1)" xfId="1491" xr:uid="{00000000-0005-0000-0000-0000C7050000}"/>
    <cellStyle name="_입찰표지 _김해교투찰(1)_원덕실행분할" xfId="1492" xr:uid="{00000000-0005-0000-0000-0000C8050000}"/>
    <cellStyle name="_입찰표지 _김해교투찰(1)_원덕실행분할_원덕실행분할" xfId="1493" xr:uid="{00000000-0005-0000-0000-0000C9050000}"/>
    <cellStyle name="_입찰표지 _김해교투찰(김해시)" xfId="1494" xr:uid="{00000000-0005-0000-0000-0000CA050000}"/>
    <cellStyle name="_입찰표지 _김해교투찰(김해시)_원덕실행분할" xfId="1495" xr:uid="{00000000-0005-0000-0000-0000CB050000}"/>
    <cellStyle name="_입찰표지 _김해교투찰(김해시)_원덕실행분할_원덕실행분할" xfId="1496" xr:uid="{00000000-0005-0000-0000-0000CC050000}"/>
    <cellStyle name="_입찰표지 _김해교투찰_원덕실행분할" xfId="1497" xr:uid="{00000000-0005-0000-0000-0000CD050000}"/>
    <cellStyle name="_입찰표지 _김해교투찰_원덕실행분할_원덕실행분할" xfId="1498" xr:uid="{00000000-0005-0000-0000-0000CE050000}"/>
    <cellStyle name="_입찰표지 _당진대전-5 설투견" xfId="1499" xr:uid="{00000000-0005-0000-0000-0000CF050000}"/>
    <cellStyle name="_입찰표지 _대구비산동 휴 플러스조경시설물공" xfId="1500" xr:uid="{00000000-0005-0000-0000-0000D0050000}"/>
    <cellStyle name="_입찰표지 _대전비래동 휴 플러스조경시설견적" xfId="1501" xr:uid="{00000000-0005-0000-0000-0000D1050000}"/>
    <cellStyle name="_입찰표지 _무안-광주2공구(협력)수정" xfId="1502" xr:uid="{00000000-0005-0000-0000-0000D2050000}"/>
    <cellStyle name="_입찰표지 _번암견적의뢰(협력)" xfId="1503" xr:uid="{00000000-0005-0000-0000-0000D3050000}"/>
    <cellStyle name="_입찰표지 _번영교2001년사업보고" xfId="1504" xr:uid="{00000000-0005-0000-0000-0000D4050000}"/>
    <cellStyle name="_입찰표지 _번영교2001년사업보고_원덕실행분할" xfId="1505" xr:uid="{00000000-0005-0000-0000-0000D5050000}"/>
    <cellStyle name="_입찰표지 _번영교실단가작업(현장)" xfId="1506" xr:uid="{00000000-0005-0000-0000-0000D6050000}"/>
    <cellStyle name="_입찰표지 _번영교실단가작업(현장)_원덕실행분할" xfId="1507" xr:uid="{00000000-0005-0000-0000-0000D7050000}"/>
    <cellStyle name="_입찰표지 _부산남천동병원내역서(남일)" xfId="1508" xr:uid="{00000000-0005-0000-0000-0000D8050000}"/>
    <cellStyle name="_입찰표지 _부산남천동병원내역서(남일)_2003-(국민은행총괄)disk2" xfId="1509" xr:uid="{00000000-0005-0000-0000-0000D9050000}"/>
    <cellStyle name="_입찰표지 _부산남천동병원내역서(남일)_국민은행콜센타입찰보고" xfId="1510" xr:uid="{00000000-0005-0000-0000-0000DA050000}"/>
    <cellStyle name="_입찰표지 _부산남천동병원내역서(남일)_국민은행콜센타입찰보고(1차수정)" xfId="1511" xr:uid="{00000000-0005-0000-0000-0000DB050000}"/>
    <cellStyle name="_입찰표지 _부산남천동병원내역서(남일)_국민은행콜센타입찰보고(최종분)" xfId="1512" xr:uid="{00000000-0005-0000-0000-0000DC050000}"/>
    <cellStyle name="_입찰표지 _부산남천동병원내역서(남일)_김영사옥입찰보고서" xfId="1513" xr:uid="{00000000-0005-0000-0000-0000DD050000}"/>
    <cellStyle name="_입찰표지 _부산남천동병원내역서(남일)_남양" xfId="1514" xr:uid="{00000000-0005-0000-0000-0000DE050000}"/>
    <cellStyle name="_입찰표지 _부산남천동병원내역서(남일)_마리오입찰보고서" xfId="1515" xr:uid="{00000000-0005-0000-0000-0000DF050000}"/>
    <cellStyle name="_입찰표지 _부산남천동병원내역서(남일)_상공회의소입찰보고서" xfId="1516" xr:uid="{00000000-0005-0000-0000-0000E0050000}"/>
    <cellStyle name="_입찰표지 _부산남천동병원내역서(남일)_서울우유입찰보고" xfId="1517" xr:uid="{00000000-0005-0000-0000-0000E1050000}"/>
    <cellStyle name="_입찰표지 _부산남천동병원내역서(남일)_서울우유입찰보고(수정)" xfId="1518" xr:uid="{00000000-0005-0000-0000-0000E2050000}"/>
    <cellStyle name="_입찰표지 _부산남천동병원내역서(남일)_서울위생병원2(남양)" xfId="1519" xr:uid="{00000000-0005-0000-0000-0000E3050000}"/>
    <cellStyle name="_입찰표지 _부산남천동병원내역서(남일)_입찰보고서" xfId="1520" xr:uid="{00000000-0005-0000-0000-0000E4050000}"/>
    <cellStyle name="_입찰표지 _부산남천동병원내역서(남일)_입찰보고서1" xfId="1521" xr:uid="{00000000-0005-0000-0000-0000E5050000}"/>
    <cellStyle name="_입찰표지 _부산남천동병원내역서(남일)_파주입찰보고서" xfId="1522" xr:uid="{00000000-0005-0000-0000-0000E6050000}"/>
    <cellStyle name="_입찰표지 _송학실행안" xfId="1523" xr:uid="{00000000-0005-0000-0000-0000E7050000}"/>
    <cellStyle name="_입찰표지 _송학실행안_번암견적의뢰(협력)" xfId="1524" xr:uid="{00000000-0005-0000-0000-0000E8050000}"/>
    <cellStyle name="_입찰표지 _송학하수투찰" xfId="1525" xr:uid="{00000000-0005-0000-0000-0000E9050000}"/>
    <cellStyle name="_입찰표지 _송학하수투찰_번암견적의뢰(협력)" xfId="1526" xr:uid="{00000000-0005-0000-0000-0000EA050000}"/>
    <cellStyle name="_입찰표지 _송학하수품의(설계넣고)" xfId="1527" xr:uid="{00000000-0005-0000-0000-0000EB050000}"/>
    <cellStyle name="_입찰표지 _송학하수품의(설계넣고)_무안-광주2공구(협력)수정" xfId="1528" xr:uid="{00000000-0005-0000-0000-0000EC050000}"/>
    <cellStyle name="_입찰표지 _송학하수품의(설계넣고)_번암견적의뢰(협력)" xfId="1529" xr:uid="{00000000-0005-0000-0000-0000ED050000}"/>
    <cellStyle name="_입찰표지 _송학하수품의(설계넣고)_적상무주IC도로(1공구)" xfId="1530" xr:uid="{00000000-0005-0000-0000-0000EE050000}"/>
    <cellStyle name="_입찰표지 _신령영천1_입찰" xfId="1531" xr:uid="{00000000-0005-0000-0000-0000EF050000}"/>
    <cellStyle name="_입찰표지 _신령영천1_입찰_14.조경공사(형진조경10.11.12)" xfId="1532" xr:uid="{00000000-0005-0000-0000-0000F0050000}"/>
    <cellStyle name="_입찰표지 _신령영천1_입찰_6.조경공사(형진조경10.11.15)" xfId="1533" xr:uid="{00000000-0005-0000-0000-0000F1050000}"/>
    <cellStyle name="_입찰표지 _신령영천1_입찰_9.조경공사(형진조경10.09.02)" xfId="1534" xr:uid="{00000000-0005-0000-0000-0000F2050000}"/>
    <cellStyle name="_입찰표지 _신령영천1_입찰_대구비산동 휴 플러스조경시설물공" xfId="1535" xr:uid="{00000000-0005-0000-0000-0000F3050000}"/>
    <cellStyle name="_입찰표지 _신령영천1_입찰_대전비래동 휴 플러스조경시설견적" xfId="1536" xr:uid="{00000000-0005-0000-0000-0000F4050000}"/>
    <cellStyle name="_입찰표지 _신령영천1_입찰_인천가좌동 조경시설물견적" xfId="1537" xr:uid="{00000000-0005-0000-0000-0000F5050000}"/>
    <cellStyle name="_입찰표지 _신령영천1_입찰_장안2차(340) 현대홈타운 신축현장" xfId="1538" xr:uid="{00000000-0005-0000-0000-0000F6050000}"/>
    <cellStyle name="_입찰표지 _신령영천1_입찰_중부지방 국세청 조경공사 견적" xfId="1539" xr:uid="{00000000-0005-0000-0000-0000F7050000}"/>
    <cellStyle name="_입찰표지 _신령영천1_입찰_청주지방법원 조경공사실행" xfId="1540" xr:uid="{00000000-0005-0000-0000-0000F8050000}"/>
    <cellStyle name="_입찰표지 _신매오월-실행-최초본사" xfId="1541" xr:uid="{00000000-0005-0000-0000-0000F9050000}"/>
    <cellStyle name="_입찰표지 _신현실행단가산출서" xfId="1542" xr:uid="{00000000-0005-0000-0000-0000FA050000}"/>
    <cellStyle name="_입찰표지 _신현실행단가산출서_원덕실행분할" xfId="1543" xr:uid="{00000000-0005-0000-0000-0000FB050000}"/>
    <cellStyle name="_입찰표지 _실행" xfId="1544" xr:uid="{00000000-0005-0000-0000-0000FC050000}"/>
    <cellStyle name="_입찰표지 _실행내역2001년1월변경" xfId="1545" xr:uid="{00000000-0005-0000-0000-0000FD050000}"/>
    <cellStyle name="_입찰표지 _실행내역2001년1월변경_2002년 현장운영계획양식" xfId="1546" xr:uid="{00000000-0005-0000-0000-0000FE050000}"/>
    <cellStyle name="_입찰표지 _실행내역2001년1월변경_2002년 현장운영계획양식_2003년실행(싸릿재)" xfId="1547" xr:uid="{00000000-0005-0000-0000-0000FF050000}"/>
    <cellStyle name="_입찰표지 _실행내역2001년1월변경_2002년 현장운영계획양식_2003년실행(싸릿재)_거제신현터널현장실행" xfId="1548" xr:uid="{00000000-0005-0000-0000-000000060000}"/>
    <cellStyle name="_입찰표지 _실행내역2001년1월변경_2002년 현장운영계획양식_2003년실행(싸릿재)_거제신현터널현장실행_원덕실행분할" xfId="1549" xr:uid="{00000000-0005-0000-0000-000001060000}"/>
    <cellStyle name="_입찰표지 _실행내역2001년1월변경_2002년 현장운영계획양식_2003년실행(싸릿재)_신현실행단가산출서" xfId="1550" xr:uid="{00000000-0005-0000-0000-000002060000}"/>
    <cellStyle name="_입찰표지 _실행내역2001년1월변경_2002년 현장운영계획양식_2003년실행(싸릿재)_신현실행단가산출서_원덕실행분할" xfId="1551" xr:uid="{00000000-0005-0000-0000-000003060000}"/>
    <cellStyle name="_입찰표지 _실행내역2001년1월변경_2002년 현장운영계획양식_2003년실행(싸릿재)_원덕실행분할" xfId="1552" xr:uid="{00000000-0005-0000-0000-000004060000}"/>
    <cellStyle name="_입찰표지 _실행내역2001년1월변경_2002년 현장운영계획양식_실행단가" xfId="1553" xr:uid="{00000000-0005-0000-0000-000005060000}"/>
    <cellStyle name="_입찰표지 _실행내역2001년1월변경_2002년 현장운영계획양식_실행단가_2003년실행(싸릿재)" xfId="1554" xr:uid="{00000000-0005-0000-0000-000006060000}"/>
    <cellStyle name="_입찰표지 _실행내역2001년1월변경_2002년 현장운영계획양식_실행단가_2003년실행(싸릿재)_거제신현터널현장실행" xfId="1555" xr:uid="{00000000-0005-0000-0000-000007060000}"/>
    <cellStyle name="_입찰표지 _실행내역2001년1월변경_2002년 현장운영계획양식_실행단가_2003년실행(싸릿재)_거제신현터널현장실행_원덕실행분할" xfId="1556" xr:uid="{00000000-0005-0000-0000-000008060000}"/>
    <cellStyle name="_입찰표지 _실행내역2001년1월변경_2002년 현장운영계획양식_실행단가_2003년실행(싸릿재)_신현실행단가산출서" xfId="1557" xr:uid="{00000000-0005-0000-0000-000009060000}"/>
    <cellStyle name="_입찰표지 _실행내역2001년1월변경_2002년 현장운영계획양식_실행단가_2003년실행(싸릿재)_신현실행단가산출서_원덕실행분할" xfId="1558" xr:uid="{00000000-0005-0000-0000-00000A060000}"/>
    <cellStyle name="_입찰표지 _실행내역2001년1월변경_2002년 현장운영계획양식_실행단가_2003년실행(싸릿재)_원덕실행분할" xfId="1559" xr:uid="{00000000-0005-0000-0000-00000B060000}"/>
    <cellStyle name="_입찰표지 _실행내역2001년1월변경_2002년 현장운영계획양식_실행단가_원덕실행분할" xfId="1560" xr:uid="{00000000-0005-0000-0000-00000C060000}"/>
    <cellStyle name="_입찰표지 _실행내역2001년1월변경_2002년 현장운영계획양식_원덕실행분할" xfId="1561" xr:uid="{00000000-0005-0000-0000-00000D060000}"/>
    <cellStyle name="_입찰표지 _실행내역2001년1월변경_2003년 실행(장성-담양)" xfId="1562" xr:uid="{00000000-0005-0000-0000-00000E060000}"/>
    <cellStyle name="_입찰표지 _실행내역2001년1월변경_2003년 실행(장성-담양)_원덕실행분할" xfId="1563" xr:uid="{00000000-0005-0000-0000-00000F060000}"/>
    <cellStyle name="_입찰표지 _실행내역2001년1월변경_2003년실행양식" xfId="1564" xr:uid="{00000000-0005-0000-0000-000010060000}"/>
    <cellStyle name="_입찰표지 _실행내역2001년1월변경_2003년실행양식_2003년실행(싸릿재)" xfId="1565" xr:uid="{00000000-0005-0000-0000-000011060000}"/>
    <cellStyle name="_입찰표지 _실행내역2001년1월변경_2003년실행양식_2003년실행(싸릿재)_거제신현터널현장실행" xfId="1566" xr:uid="{00000000-0005-0000-0000-000012060000}"/>
    <cellStyle name="_입찰표지 _실행내역2001년1월변경_2003년실행양식_2003년실행(싸릿재)_거제신현터널현장실행_원덕실행분할" xfId="1567" xr:uid="{00000000-0005-0000-0000-000013060000}"/>
    <cellStyle name="_입찰표지 _실행내역2001년1월변경_2003년실행양식_2003년실행(싸릿재)_신현실행단가산출서" xfId="1568" xr:uid="{00000000-0005-0000-0000-000014060000}"/>
    <cellStyle name="_입찰표지 _실행내역2001년1월변경_2003년실행양식_2003년실행(싸릿재)_신현실행단가산출서_원덕실행분할" xfId="1569" xr:uid="{00000000-0005-0000-0000-000015060000}"/>
    <cellStyle name="_입찰표지 _실행내역2001년1월변경_2003년실행양식_2003년실행(싸릿재)_원덕실행분할" xfId="1570" xr:uid="{00000000-0005-0000-0000-000016060000}"/>
    <cellStyle name="_입찰표지 _실행내역2001년1월변경_2003년실행양식_원덕실행분할" xfId="1571" xr:uid="{00000000-0005-0000-0000-000017060000}"/>
    <cellStyle name="_입찰표지 _실행내역2001년1월변경_2003웁스" xfId="1572" xr:uid="{00000000-0005-0000-0000-000018060000}"/>
    <cellStyle name="_입찰표지 _실행내역2001년1월변경_2003웁스_2003년실행(싸릿재)" xfId="1573" xr:uid="{00000000-0005-0000-0000-000019060000}"/>
    <cellStyle name="_입찰표지 _실행내역2001년1월변경_2003웁스_2003년실행(싸릿재)_거제신현터널현장실행" xfId="1574" xr:uid="{00000000-0005-0000-0000-00001A060000}"/>
    <cellStyle name="_입찰표지 _실행내역2001년1월변경_2003웁스_2003년실행(싸릿재)_거제신현터널현장실행_원덕실행분할" xfId="1575" xr:uid="{00000000-0005-0000-0000-00001B060000}"/>
    <cellStyle name="_입찰표지 _실행내역2001년1월변경_2003웁스_2003년실행(싸릿재)_신현실행단가산출서" xfId="1576" xr:uid="{00000000-0005-0000-0000-00001C060000}"/>
    <cellStyle name="_입찰표지 _실행내역2001년1월변경_2003웁스_2003년실행(싸릿재)_신현실행단가산출서_원덕실행분할" xfId="1577" xr:uid="{00000000-0005-0000-0000-00001D060000}"/>
    <cellStyle name="_입찰표지 _실행내역2001년1월변경_2003웁스_2003년실행(싸릿재)_원덕실행분할" xfId="1578" xr:uid="{00000000-0005-0000-0000-00001E060000}"/>
    <cellStyle name="_입찰표지 _실행내역2001년1월변경_2003웁스_원덕실행분할" xfId="1579" xr:uid="{00000000-0005-0000-0000-00001F060000}"/>
    <cellStyle name="_입찰표지 _실행내역2001년1월변경_Book3" xfId="1580" xr:uid="{00000000-0005-0000-0000-000020060000}"/>
    <cellStyle name="_입찰표지 _실행내역2001년1월변경_Book3_2003년실행(싸릿재)" xfId="1581" xr:uid="{00000000-0005-0000-0000-000021060000}"/>
    <cellStyle name="_입찰표지 _실행내역2001년1월변경_Book3_2003년실행(싸릿재)_거제신현터널현장실행" xfId="1582" xr:uid="{00000000-0005-0000-0000-000022060000}"/>
    <cellStyle name="_입찰표지 _실행내역2001년1월변경_Book3_2003년실행(싸릿재)_거제신현터널현장실행_원덕실행분할" xfId="1583" xr:uid="{00000000-0005-0000-0000-000023060000}"/>
    <cellStyle name="_입찰표지 _실행내역2001년1월변경_Book3_2003년실행(싸릿재)_신현실행단가산출서" xfId="1584" xr:uid="{00000000-0005-0000-0000-000024060000}"/>
    <cellStyle name="_입찰표지 _실행내역2001년1월변경_Book3_2003년실행(싸릿재)_신현실행단가산출서_원덕실행분할" xfId="1585" xr:uid="{00000000-0005-0000-0000-000025060000}"/>
    <cellStyle name="_입찰표지 _실행내역2001년1월변경_Book3_2003년실행(싸릿재)_원덕실행분할" xfId="1586" xr:uid="{00000000-0005-0000-0000-000026060000}"/>
    <cellStyle name="_입찰표지 _실행내역2001년1월변경_Book3_원덕실행분할" xfId="1587" xr:uid="{00000000-0005-0000-0000-000027060000}"/>
    <cellStyle name="_입찰표지 _실행내역2001년1월변경_거제신현터널현장실행" xfId="1588" xr:uid="{00000000-0005-0000-0000-000028060000}"/>
    <cellStyle name="_입찰표지 _실행내역2001년1월변경_거제신현터널현장실행_원덕실행분할" xfId="1589" xr:uid="{00000000-0005-0000-0000-000029060000}"/>
    <cellStyle name="_입찰표지 _실행내역2001년1월변경_번영교2001년사업보고" xfId="1590" xr:uid="{00000000-0005-0000-0000-00002A060000}"/>
    <cellStyle name="_입찰표지 _실행내역2001년1월변경_번영교2001년사업보고_원덕실행분할" xfId="1591" xr:uid="{00000000-0005-0000-0000-00002B060000}"/>
    <cellStyle name="_입찰표지 _실행내역2001년1월변경_신현실행단가산출서" xfId="1592" xr:uid="{00000000-0005-0000-0000-00002C060000}"/>
    <cellStyle name="_입찰표지 _실행내역2001년1월변경_신현실행단가산출서_원덕실행분할" xfId="1593" xr:uid="{00000000-0005-0000-0000-00002D060000}"/>
    <cellStyle name="_입찰표지 _실행내역2001년1월변경_싸릿재실행-2(직영)" xfId="1594" xr:uid="{00000000-0005-0000-0000-00002E060000}"/>
    <cellStyle name="_입찰표지 _실행내역2001년1월변경_싸릿재실행-2(직영)_2003년실행(싸릿재)" xfId="1595" xr:uid="{00000000-0005-0000-0000-00002F060000}"/>
    <cellStyle name="_입찰표지 _실행내역2001년1월변경_싸릿재실행-2(직영)_2003년실행(싸릿재)_거제신현터널현장실행" xfId="1596" xr:uid="{00000000-0005-0000-0000-000030060000}"/>
    <cellStyle name="_입찰표지 _실행내역2001년1월변경_싸릿재실행-2(직영)_2003년실행(싸릿재)_거제신현터널현장실행_원덕실행분할" xfId="1597" xr:uid="{00000000-0005-0000-0000-000031060000}"/>
    <cellStyle name="_입찰표지 _실행내역2001년1월변경_싸릿재실행-2(직영)_2003년실행(싸릿재)_신현실행단가산출서" xfId="1598" xr:uid="{00000000-0005-0000-0000-000032060000}"/>
    <cellStyle name="_입찰표지 _실행내역2001년1월변경_싸릿재실행-2(직영)_2003년실행(싸릿재)_신현실행단가산출서_원덕실행분할" xfId="1599" xr:uid="{00000000-0005-0000-0000-000033060000}"/>
    <cellStyle name="_입찰표지 _실행내역2001년1월변경_싸릿재실행-2(직영)_2003년실행(싸릿재)_원덕실행분할" xfId="1600" xr:uid="{00000000-0005-0000-0000-000034060000}"/>
    <cellStyle name="_입찰표지 _실행내역2001년1월변경_싸릿재실행-2(직영)_원덕실행분할" xfId="1601" xr:uid="{00000000-0005-0000-0000-000035060000}"/>
    <cellStyle name="_입찰표지 _실행내역2001년1월변경_원덕실행분할" xfId="1602" xr:uid="{00000000-0005-0000-0000-000036060000}"/>
    <cellStyle name="_입찰표지 _실행내역2001년1월변경_잔여실행예산" xfId="1603" xr:uid="{00000000-0005-0000-0000-000037060000}"/>
    <cellStyle name="_입찰표지 _실행내역2001년1월변경_잔여실행예산_2003년실행(싸릿재)" xfId="1604" xr:uid="{00000000-0005-0000-0000-000038060000}"/>
    <cellStyle name="_입찰표지 _실행내역2001년1월변경_잔여실행예산_2003년실행(싸릿재)_거제신현터널현장실행" xfId="1605" xr:uid="{00000000-0005-0000-0000-000039060000}"/>
    <cellStyle name="_입찰표지 _실행내역2001년1월변경_잔여실행예산_2003년실행(싸릿재)_거제신현터널현장실행_원덕실행분할" xfId="1606" xr:uid="{00000000-0005-0000-0000-00003A060000}"/>
    <cellStyle name="_입찰표지 _실행내역2001년1월변경_잔여실행예산_2003년실행(싸릿재)_신현실행단가산출서" xfId="1607" xr:uid="{00000000-0005-0000-0000-00003B060000}"/>
    <cellStyle name="_입찰표지 _실행내역2001년1월변경_잔여실행예산_2003년실행(싸릿재)_신현실행단가산출서_원덕실행분할" xfId="1608" xr:uid="{00000000-0005-0000-0000-00003C060000}"/>
    <cellStyle name="_입찰표지 _실행내역2001년1월변경_잔여실행예산_2003년실행(싸릿재)_원덕실행분할" xfId="1609" xr:uid="{00000000-0005-0000-0000-00003D060000}"/>
    <cellStyle name="_입찰표지 _실행내역2001년1월변경_잔여실행예산_원덕실행분할" xfId="1610" xr:uid="{00000000-0005-0000-0000-00003E060000}"/>
    <cellStyle name="_입찰표지 _실행내역2001년1월변경_장비자재노무양식1" xfId="1611" xr:uid="{00000000-0005-0000-0000-00003F060000}"/>
    <cellStyle name="_입찰표지 _실행내역2001년1월변경_장비자재노무양식1_원덕실행분할" xfId="1612" xr:uid="{00000000-0005-0000-0000-000040060000}"/>
    <cellStyle name="_입찰표지 _실행내역2001년1월변경_장성담양개설회의" xfId="1613" xr:uid="{00000000-0005-0000-0000-000041060000}"/>
    <cellStyle name="_입찰표지 _실행내역2001년1월변경_장성담양개설회의_원덕실행분할" xfId="1614" xr:uid="{00000000-0005-0000-0000-000042060000}"/>
    <cellStyle name="_입찰표지 _실행내역2001년1월변경_현장실행" xfId="1615" xr:uid="{00000000-0005-0000-0000-000043060000}"/>
    <cellStyle name="_입찰표지 _실행내역2001년1월변경_현장실행_원덕실행분할" xfId="1616" xr:uid="{00000000-0005-0000-0000-000044060000}"/>
    <cellStyle name="_입찰표지 _실행내역2001년1월변경_현장운영계획" xfId="1617" xr:uid="{00000000-0005-0000-0000-000045060000}"/>
    <cellStyle name="_입찰표지 _실행내역2001년1월변경_현장운영계획(2001.2.6)" xfId="1618" xr:uid="{00000000-0005-0000-0000-000046060000}"/>
    <cellStyle name="_입찰표지 _실행내역2001년1월변경_현장운영계획(2001.2.6)_원덕실행분할" xfId="1619" xr:uid="{00000000-0005-0000-0000-000047060000}"/>
    <cellStyle name="_입찰표지 _실행내역2001년1월변경_현장운영계획_원덕실행분할" xfId="1620" xr:uid="{00000000-0005-0000-0000-000048060000}"/>
    <cellStyle name="_입찰표지 _싸릿재실행-2(직영)" xfId="1621" xr:uid="{00000000-0005-0000-0000-000049060000}"/>
    <cellStyle name="_입찰표지 _싸릿재실행-2(직영)_2003년실행(싸릿재)" xfId="1622" xr:uid="{00000000-0005-0000-0000-00004A060000}"/>
    <cellStyle name="_입찰표지 _싸릿재실행-2(직영)_2003년실행(싸릿재)_거제신현터널현장실행" xfId="1623" xr:uid="{00000000-0005-0000-0000-00004B060000}"/>
    <cellStyle name="_입찰표지 _싸릿재실행-2(직영)_2003년실행(싸릿재)_거제신현터널현장실행_원덕실행분할" xfId="1624" xr:uid="{00000000-0005-0000-0000-00004C060000}"/>
    <cellStyle name="_입찰표지 _싸릿재실행-2(직영)_2003년실행(싸릿재)_신현실행단가산출서" xfId="1625" xr:uid="{00000000-0005-0000-0000-00004D060000}"/>
    <cellStyle name="_입찰표지 _싸릿재실행-2(직영)_2003년실행(싸릿재)_신현실행단가산출서_원덕실행분할" xfId="1626" xr:uid="{00000000-0005-0000-0000-00004E060000}"/>
    <cellStyle name="_입찰표지 _싸릿재실행-2(직영)_2003년실행(싸릿재)_원덕실행분할" xfId="1627" xr:uid="{00000000-0005-0000-0000-00004F060000}"/>
    <cellStyle name="_입찰표지 _싸릿재실행-2(직영)_원덕실행분할" xfId="1628" xr:uid="{00000000-0005-0000-0000-000050060000}"/>
    <cellStyle name="_입찰표지 _원덕실행분할" xfId="1629" xr:uid="{00000000-0005-0000-0000-000051060000}"/>
    <cellStyle name="_입찰표지 _원덕실행분할_원덕실행분할" xfId="1630" xr:uid="{00000000-0005-0000-0000-000052060000}"/>
    <cellStyle name="_입찰표지 _월기성(경남)" xfId="1631" xr:uid="{00000000-0005-0000-0000-000053060000}"/>
    <cellStyle name="_입찰표지 _월기성(경남)_원덕실행분할" xfId="1632" xr:uid="{00000000-0005-0000-0000-000054060000}"/>
    <cellStyle name="_입찰표지 _월말기성" xfId="1633" xr:uid="{00000000-0005-0000-0000-000055060000}"/>
    <cellStyle name="_입찰표지 _월말기성_원덕실행분할" xfId="1634" xr:uid="{00000000-0005-0000-0000-000056060000}"/>
    <cellStyle name="_입찰표지 _의정부" xfId="1635" xr:uid="{00000000-0005-0000-0000-000057060000}"/>
    <cellStyle name="_입찰표지 _의정부_건국대학교공내역1028" xfId="1636" xr:uid="{00000000-0005-0000-0000-000058060000}"/>
    <cellStyle name="_입찰표지 _의정부_건국대학교공내역1028_건국대학교공내역1028" xfId="1637" xr:uid="{00000000-0005-0000-0000-000059060000}"/>
    <cellStyle name="_입찰표지 _의정부성모병원" xfId="1638" xr:uid="{00000000-0005-0000-0000-00005A060000}"/>
    <cellStyle name="_입찰표지 _의정부성모병원_건국대학교공내역1028" xfId="1639" xr:uid="{00000000-0005-0000-0000-00005B060000}"/>
    <cellStyle name="_입찰표지 _의정부성모병원_건국대학교공내역1028_건국대학교공내역1028" xfId="1640" xr:uid="{00000000-0005-0000-0000-00005C060000}"/>
    <cellStyle name="_입찰표지 _인천가좌동 조경시설물견적" xfId="1641" xr:uid="{00000000-0005-0000-0000-00005D060000}"/>
    <cellStyle name="_입찰표지 _잔여실행예산" xfId="1642" xr:uid="{00000000-0005-0000-0000-00005E060000}"/>
    <cellStyle name="_입찰표지 _잔여실행예산_2003년실행(싸릿재)" xfId="1643" xr:uid="{00000000-0005-0000-0000-00005F060000}"/>
    <cellStyle name="_입찰표지 _잔여실행예산_2003년실행(싸릿재)_거제신현터널현장실행" xfId="1644" xr:uid="{00000000-0005-0000-0000-000060060000}"/>
    <cellStyle name="_입찰표지 _잔여실행예산_2003년실행(싸릿재)_거제신현터널현장실행_원덕실행분할" xfId="1645" xr:uid="{00000000-0005-0000-0000-000061060000}"/>
    <cellStyle name="_입찰표지 _잔여실행예산_2003년실행(싸릿재)_신현실행단가산출서" xfId="1646" xr:uid="{00000000-0005-0000-0000-000062060000}"/>
    <cellStyle name="_입찰표지 _잔여실행예산_2003년실행(싸릿재)_신현실행단가산출서_원덕실행분할" xfId="1647" xr:uid="{00000000-0005-0000-0000-000063060000}"/>
    <cellStyle name="_입찰표지 _잔여실행예산_2003년실행(싸릿재)_원덕실행분할" xfId="1648" xr:uid="{00000000-0005-0000-0000-000064060000}"/>
    <cellStyle name="_입찰표지 _잔여실행예산_원덕실행분할" xfId="1649" xr:uid="{00000000-0005-0000-0000-000065060000}"/>
    <cellStyle name="_입찰표지 _장비자재노무양식1" xfId="1650" xr:uid="{00000000-0005-0000-0000-000066060000}"/>
    <cellStyle name="_입찰표지 _장비자재노무양식1_원덕실행분할" xfId="1651" xr:uid="{00000000-0005-0000-0000-000067060000}"/>
    <cellStyle name="_입찰표지 _장성담양개설회의" xfId="1652" xr:uid="{00000000-0005-0000-0000-000068060000}"/>
    <cellStyle name="_입찰표지 _장성담양개설회의_원덕실행분할" xfId="1653" xr:uid="{00000000-0005-0000-0000-000069060000}"/>
    <cellStyle name="_입찰표지 _장안2차(340) 현대홈타운 신축현장" xfId="1654" xr:uid="{00000000-0005-0000-0000-00006A060000}"/>
    <cellStyle name="_입찰표지 _장호터널" xfId="1655" xr:uid="{00000000-0005-0000-0000-00006B060000}"/>
    <cellStyle name="_입찰표지 _장호터널_원덕실행분할" xfId="1656" xr:uid="{00000000-0005-0000-0000-00006C060000}"/>
    <cellStyle name="_입찰표지 _적상무주IC도로(1공구)" xfId="1657" xr:uid="{00000000-0005-0000-0000-00006D060000}"/>
    <cellStyle name="_입찰표지 _중부지방 국세청 조경공사 견적" xfId="1658" xr:uid="{00000000-0005-0000-0000-00006E060000}"/>
    <cellStyle name="_입찰표지 _집행 (93)" xfId="1659" xr:uid="{00000000-0005-0000-0000-00006F060000}"/>
    <cellStyle name="_입찰표지 _청주중원(부대입찰) 견적" xfId="1660" xr:uid="{00000000-0005-0000-0000-000070060000}"/>
    <cellStyle name="_입찰표지 _청주중원(부대입찰) 견적_건국대학교공내역1028" xfId="1661" xr:uid="{00000000-0005-0000-0000-000071060000}"/>
    <cellStyle name="_입찰표지 _청주중원(부대입찰) 견적_건국대학교공내역1028_건국대학교공내역1028" xfId="1662" xr:uid="{00000000-0005-0000-0000-000072060000}"/>
    <cellStyle name="_입찰표지 _청주지방법원 조경공사실행" xfId="1663" xr:uid="{00000000-0005-0000-0000-000073060000}"/>
    <cellStyle name="_입찰표지 _투찰(안덕대정)" xfId="1664" xr:uid="{00000000-0005-0000-0000-000074060000}"/>
    <cellStyle name="_입찰표지 _투찰(안덕대정)_14.조경공사(형진조경10.11.12)" xfId="1665" xr:uid="{00000000-0005-0000-0000-000075060000}"/>
    <cellStyle name="_입찰표지 _투찰(안덕대정)_6.조경공사(형진조경10.11.15)" xfId="1666" xr:uid="{00000000-0005-0000-0000-000076060000}"/>
    <cellStyle name="_입찰표지 _투찰(안덕대정)_9.조경공사(형진조경10.09.02)" xfId="1667" xr:uid="{00000000-0005-0000-0000-000077060000}"/>
    <cellStyle name="_입찰표지 _투찰(안덕대정)_대구비산동 휴 플러스조경시설물공" xfId="1668" xr:uid="{00000000-0005-0000-0000-000078060000}"/>
    <cellStyle name="_입찰표지 _투찰(안덕대정)_대전비래동 휴 플러스조경시설견적" xfId="1669" xr:uid="{00000000-0005-0000-0000-000079060000}"/>
    <cellStyle name="_입찰표지 _투찰(안덕대정)_인천가좌동 조경시설물견적" xfId="1670" xr:uid="{00000000-0005-0000-0000-00007A060000}"/>
    <cellStyle name="_입찰표지 _투찰(안덕대정)_장안2차(340) 현대홈타운 신축현장" xfId="1671" xr:uid="{00000000-0005-0000-0000-00007B060000}"/>
    <cellStyle name="_입찰표지 _투찰(안덕대정)_중부지방 국세청 조경공사 견적" xfId="1672" xr:uid="{00000000-0005-0000-0000-00007C060000}"/>
    <cellStyle name="_입찰표지 _투찰(안덕대정)_청주지방법원 조경공사실행" xfId="1673" xr:uid="{00000000-0005-0000-0000-00007D060000}"/>
    <cellStyle name="_입찰표지 _투찰(안덕대정)_투찰_대둔산" xfId="1674" xr:uid="{00000000-0005-0000-0000-00007E060000}"/>
    <cellStyle name="_입찰표지 _투찰(안덕대정)_투찰_대둔산_14.조경공사(형진조경10.11.12)" xfId="1675" xr:uid="{00000000-0005-0000-0000-00007F060000}"/>
    <cellStyle name="_입찰표지 _투찰(안덕대정)_투찰_대둔산_6.조경공사(형진조경10.11.15)" xfId="1676" xr:uid="{00000000-0005-0000-0000-000080060000}"/>
    <cellStyle name="_입찰표지 _투찰(안덕대정)_투찰_대둔산_9.조경공사(형진조경10.09.02)" xfId="1677" xr:uid="{00000000-0005-0000-0000-000081060000}"/>
    <cellStyle name="_입찰표지 _투찰(안덕대정)_투찰_대둔산_대구비산동 휴 플러스조경시설물공" xfId="1678" xr:uid="{00000000-0005-0000-0000-000082060000}"/>
    <cellStyle name="_입찰표지 _투찰(안덕대정)_투찰_대둔산_대전비래동 휴 플러스조경시설견적" xfId="1679" xr:uid="{00000000-0005-0000-0000-000083060000}"/>
    <cellStyle name="_입찰표지 _투찰(안덕대정)_투찰_대둔산_인천가좌동 조경시설물견적" xfId="1680" xr:uid="{00000000-0005-0000-0000-000084060000}"/>
    <cellStyle name="_입찰표지 _투찰(안덕대정)_투찰_대둔산_장안2차(340) 현대홈타운 신축현장" xfId="1681" xr:uid="{00000000-0005-0000-0000-000085060000}"/>
    <cellStyle name="_입찰표지 _투찰(안덕대정)_투찰_대둔산_중부지방 국세청 조경공사 견적" xfId="1682" xr:uid="{00000000-0005-0000-0000-000086060000}"/>
    <cellStyle name="_입찰표지 _투찰(안덕대정)_투찰_대둔산_청주지방법원 조경공사실행" xfId="1683" xr:uid="{00000000-0005-0000-0000-000087060000}"/>
    <cellStyle name="_입찰표지 _투찰(안덕대정)1" xfId="1684" xr:uid="{00000000-0005-0000-0000-000088060000}"/>
    <cellStyle name="_입찰표지 _투찰(안덕대정)1_14.조경공사(형진조경10.11.12)" xfId="1685" xr:uid="{00000000-0005-0000-0000-000089060000}"/>
    <cellStyle name="_입찰표지 _투찰(안덕대정)1_6.조경공사(형진조경10.11.15)" xfId="1686" xr:uid="{00000000-0005-0000-0000-00008A060000}"/>
    <cellStyle name="_입찰표지 _투찰(안덕대정)1_9.조경공사(형진조경10.09.02)" xfId="1687" xr:uid="{00000000-0005-0000-0000-00008B060000}"/>
    <cellStyle name="_입찰표지 _투찰(안덕대정)1_대구비산동 휴 플러스조경시설물공" xfId="1688" xr:uid="{00000000-0005-0000-0000-00008C060000}"/>
    <cellStyle name="_입찰표지 _투찰(안덕대정)1_대전비래동 휴 플러스조경시설견적" xfId="1689" xr:uid="{00000000-0005-0000-0000-00008D060000}"/>
    <cellStyle name="_입찰표지 _투찰(안덕대정)1_인천가좌동 조경시설물견적" xfId="1690" xr:uid="{00000000-0005-0000-0000-00008E060000}"/>
    <cellStyle name="_입찰표지 _투찰(안덕대정)1_장안2차(340) 현대홈타운 신축현장" xfId="1691" xr:uid="{00000000-0005-0000-0000-00008F060000}"/>
    <cellStyle name="_입찰표지 _투찰(안덕대정)1_중부지방 국세청 조경공사 견적" xfId="1692" xr:uid="{00000000-0005-0000-0000-000090060000}"/>
    <cellStyle name="_입찰표지 _투찰(안덕대정)1_청주지방법원 조경공사실행" xfId="1693" xr:uid="{00000000-0005-0000-0000-000091060000}"/>
    <cellStyle name="_입찰표지 _투찰(안덕대정)1_투찰_대둔산" xfId="1694" xr:uid="{00000000-0005-0000-0000-000092060000}"/>
    <cellStyle name="_입찰표지 _투찰(안덕대정)1_투찰_대둔산_14.조경공사(형진조경10.11.12)" xfId="1695" xr:uid="{00000000-0005-0000-0000-000093060000}"/>
    <cellStyle name="_입찰표지 _투찰(안덕대정)1_투찰_대둔산_6.조경공사(형진조경10.11.15)" xfId="1696" xr:uid="{00000000-0005-0000-0000-000094060000}"/>
    <cellStyle name="_입찰표지 _투찰(안덕대정)1_투찰_대둔산_9.조경공사(형진조경10.09.02)" xfId="1697" xr:uid="{00000000-0005-0000-0000-000095060000}"/>
    <cellStyle name="_입찰표지 _투찰(안덕대정)1_투찰_대둔산_대구비산동 휴 플러스조경시설물공" xfId="1698" xr:uid="{00000000-0005-0000-0000-000096060000}"/>
    <cellStyle name="_입찰표지 _투찰(안덕대정)1_투찰_대둔산_대전비래동 휴 플러스조경시설견적" xfId="1699" xr:uid="{00000000-0005-0000-0000-000097060000}"/>
    <cellStyle name="_입찰표지 _투찰(안덕대정)1_투찰_대둔산_인천가좌동 조경시설물견적" xfId="1700" xr:uid="{00000000-0005-0000-0000-000098060000}"/>
    <cellStyle name="_입찰표지 _투찰(안덕대정)1_투찰_대둔산_장안2차(340) 현대홈타운 신축현장" xfId="1701" xr:uid="{00000000-0005-0000-0000-000099060000}"/>
    <cellStyle name="_입찰표지 _투찰(안덕대정)1_투찰_대둔산_중부지방 국세청 조경공사 견적" xfId="1702" xr:uid="{00000000-0005-0000-0000-00009A060000}"/>
    <cellStyle name="_입찰표지 _투찰(안덕대정)1_투찰_대둔산_청주지방법원 조경공사실행" xfId="1703" xr:uid="{00000000-0005-0000-0000-00009B060000}"/>
    <cellStyle name="_입찰표지 _투찰_대둔산" xfId="1704" xr:uid="{00000000-0005-0000-0000-00009C060000}"/>
    <cellStyle name="_입찰표지 _투찰_대둔산_14.조경공사(형진조경10.11.12)" xfId="1705" xr:uid="{00000000-0005-0000-0000-00009D060000}"/>
    <cellStyle name="_입찰표지 _투찰_대둔산_6.조경공사(형진조경10.11.15)" xfId="1706" xr:uid="{00000000-0005-0000-0000-00009E060000}"/>
    <cellStyle name="_입찰표지 _투찰_대둔산_9.조경공사(형진조경10.09.02)" xfId="1707" xr:uid="{00000000-0005-0000-0000-00009F060000}"/>
    <cellStyle name="_입찰표지 _투찰_대둔산_대구비산동 휴 플러스조경시설물공" xfId="1708" xr:uid="{00000000-0005-0000-0000-0000A0060000}"/>
    <cellStyle name="_입찰표지 _투찰_대둔산_대전비래동 휴 플러스조경시설견적" xfId="1709" xr:uid="{00000000-0005-0000-0000-0000A1060000}"/>
    <cellStyle name="_입찰표지 _투찰_대둔산_인천가좌동 조경시설물견적" xfId="1710" xr:uid="{00000000-0005-0000-0000-0000A2060000}"/>
    <cellStyle name="_입찰표지 _투찰_대둔산_장안2차(340) 현대홈타운 신축현장" xfId="1711" xr:uid="{00000000-0005-0000-0000-0000A3060000}"/>
    <cellStyle name="_입찰표지 _투찰_대둔산_중부지방 국세청 조경공사 견적" xfId="1712" xr:uid="{00000000-0005-0000-0000-0000A4060000}"/>
    <cellStyle name="_입찰표지 _투찰_대둔산_청주지방법원 조경공사실행" xfId="1713" xr:uid="{00000000-0005-0000-0000-0000A5060000}"/>
    <cellStyle name="_입찰표지 _투찰내역" xfId="1714" xr:uid="{00000000-0005-0000-0000-0000A6060000}"/>
    <cellStyle name="_입찰표지 _투찰내역_14.조경공사(형진조경10.11.12)" xfId="1715" xr:uid="{00000000-0005-0000-0000-0000A7060000}"/>
    <cellStyle name="_입찰표지 _투찰내역_6.조경공사(형진조경10.11.15)" xfId="1716" xr:uid="{00000000-0005-0000-0000-0000A8060000}"/>
    <cellStyle name="_입찰표지 _투찰내역_9.조경공사(형진조경10.09.02)" xfId="1717" xr:uid="{00000000-0005-0000-0000-0000A9060000}"/>
    <cellStyle name="_입찰표지 _투찰내역_대구비산동 휴 플러스조경시설물공" xfId="1718" xr:uid="{00000000-0005-0000-0000-0000AA060000}"/>
    <cellStyle name="_입찰표지 _투찰내역_대전비래동 휴 플러스조경시설견적" xfId="1719" xr:uid="{00000000-0005-0000-0000-0000AB060000}"/>
    <cellStyle name="_입찰표지 _투찰내역_인천가좌동 조경시설물견적" xfId="1720" xr:uid="{00000000-0005-0000-0000-0000AC060000}"/>
    <cellStyle name="_입찰표지 _투찰내역_장안2차(340) 현대홈타운 신축현장" xfId="1721" xr:uid="{00000000-0005-0000-0000-0000AD060000}"/>
    <cellStyle name="_입찰표지 _투찰내역_중부지방 국세청 조경공사 견적" xfId="1722" xr:uid="{00000000-0005-0000-0000-0000AE060000}"/>
    <cellStyle name="_입찰표지 _투찰내역_청주지방법원 조경공사실행" xfId="1723" xr:uid="{00000000-0005-0000-0000-0000AF060000}"/>
    <cellStyle name="_입찰표지 _현장실행" xfId="1724" xr:uid="{00000000-0005-0000-0000-0000B0060000}"/>
    <cellStyle name="_입찰표지 _현장실행_원덕실행분할" xfId="1725" xr:uid="{00000000-0005-0000-0000-0000B1060000}"/>
    <cellStyle name="_입찰표지 _현장운영계획" xfId="1726" xr:uid="{00000000-0005-0000-0000-0000B2060000}"/>
    <cellStyle name="_입찰표지 _현장운영계획(2001.2.6)" xfId="1727" xr:uid="{00000000-0005-0000-0000-0000B3060000}"/>
    <cellStyle name="_입찰표지 _현장운영계획(2001.2.6)_원덕실행분할" xfId="1728" xr:uid="{00000000-0005-0000-0000-0000B4060000}"/>
    <cellStyle name="_입찰표지 _현장운영계획_원덕실행분할" xfId="1729" xr:uid="{00000000-0005-0000-0000-0000B5060000}"/>
    <cellStyle name="_입찰표지 _호남권투찰1" xfId="1730" xr:uid="{00000000-0005-0000-0000-0000B6060000}"/>
    <cellStyle name="_입찰표지 _호남권투찰1_14.조경공사(형진조경10.11.12)" xfId="1731" xr:uid="{00000000-0005-0000-0000-0000B7060000}"/>
    <cellStyle name="_입찰표지 _호남권투찰1_6.조경공사(형진조경10.11.15)" xfId="1732" xr:uid="{00000000-0005-0000-0000-0000B8060000}"/>
    <cellStyle name="_입찰표지 _호남권투찰1_9.조경공사(형진조경10.09.02)" xfId="1733" xr:uid="{00000000-0005-0000-0000-0000B9060000}"/>
    <cellStyle name="_입찰표지 _호남권투찰1_대구비산동 휴 플러스조경시설물공" xfId="1734" xr:uid="{00000000-0005-0000-0000-0000BA060000}"/>
    <cellStyle name="_입찰표지 _호남권투찰1_대전비래동 휴 플러스조경시설견적" xfId="1735" xr:uid="{00000000-0005-0000-0000-0000BB060000}"/>
    <cellStyle name="_입찰표지 _호남권투찰1_인천가좌동 조경시설물견적" xfId="1736" xr:uid="{00000000-0005-0000-0000-0000BC060000}"/>
    <cellStyle name="_입찰표지 _호남권투찰1_장안2차(340) 현대홈타운 신축현장" xfId="1737" xr:uid="{00000000-0005-0000-0000-0000BD060000}"/>
    <cellStyle name="_입찰표지 _호남권투찰1_중부지방 국세청 조경공사 견적" xfId="1738" xr:uid="{00000000-0005-0000-0000-0000BE060000}"/>
    <cellStyle name="_입찰표지 _호남권투찰1_청주지방법원 조경공사실행" xfId="1739" xr:uid="{00000000-0005-0000-0000-0000BF060000}"/>
    <cellStyle name="_자유로 I-PARK A공구 전기견적서" xfId="1740" xr:uid="{00000000-0005-0000-0000-0000C0060000}"/>
    <cellStyle name="_작업내역(전기,통신)" xfId="1741" xr:uid="{00000000-0005-0000-0000-0000C1060000}"/>
    <cellStyle name="_잔여실행예산" xfId="1742" xr:uid="{00000000-0005-0000-0000-0000C2060000}"/>
    <cellStyle name="_잔여실행예산_2003년실행(싸릿재)" xfId="1743" xr:uid="{00000000-0005-0000-0000-0000C3060000}"/>
    <cellStyle name="_잔여실행예산_2003년실행(싸릿재)_거제신현터널현장실행" xfId="1744" xr:uid="{00000000-0005-0000-0000-0000C4060000}"/>
    <cellStyle name="_잔여실행예산_2003년실행(싸릿재)_거제신현터널현장실행_원덕실행분할" xfId="1745" xr:uid="{00000000-0005-0000-0000-0000C5060000}"/>
    <cellStyle name="_잔여실행예산_2003년실행(싸릿재)_신현실행단가산출서" xfId="1746" xr:uid="{00000000-0005-0000-0000-0000C6060000}"/>
    <cellStyle name="_잔여실행예산_2003년실행(싸릿재)_신현실행단가산출서_원덕실행분할" xfId="1747" xr:uid="{00000000-0005-0000-0000-0000C7060000}"/>
    <cellStyle name="_잔여실행예산_2003년실행(싸릿재)_원덕실행분할" xfId="1748" xr:uid="{00000000-0005-0000-0000-0000C8060000}"/>
    <cellStyle name="_잔여실행예산_원덕실행분할" xfId="1749" xr:uid="{00000000-0005-0000-0000-0000C9060000}"/>
    <cellStyle name="_장비자재노무양식1" xfId="1750" xr:uid="{00000000-0005-0000-0000-0000CA060000}"/>
    <cellStyle name="_장비자재노무양식1_원덕실행분할" xfId="1751" xr:uid="{00000000-0005-0000-0000-0000CB060000}"/>
    <cellStyle name="_장성담양개설회의" xfId="1752" xr:uid="{00000000-0005-0000-0000-0000CC060000}"/>
    <cellStyle name="_장성담양개설회의_원덕실행분할" xfId="1753" xr:uid="{00000000-0005-0000-0000-0000CD060000}"/>
    <cellStyle name="_장호터널" xfId="1754" xr:uid="{00000000-0005-0000-0000-0000CE060000}"/>
    <cellStyle name="_장호터널_원덕실행분할" xfId="1755" xr:uid="{00000000-0005-0000-0000-0000CF060000}"/>
    <cellStyle name="_재송동아파트변경가실행예산(0726)" xfId="1756" xr:uid="{00000000-0005-0000-0000-0000D0060000}"/>
    <cellStyle name="_적격 " xfId="1757" xr:uid="{00000000-0005-0000-0000-0000D1060000}"/>
    <cellStyle name="_적격 _2002년 현장운영계획양식" xfId="1758" xr:uid="{00000000-0005-0000-0000-0000D2060000}"/>
    <cellStyle name="_적격 _2002년 현장운영계획양식_2003년실행(싸릿재)" xfId="1759" xr:uid="{00000000-0005-0000-0000-0000D3060000}"/>
    <cellStyle name="_적격 _2002년 현장운영계획양식_2003년실행(싸릿재)_거제신현터널현장실행" xfId="1760" xr:uid="{00000000-0005-0000-0000-0000D4060000}"/>
    <cellStyle name="_적격 _2002년 현장운영계획양식_2003년실행(싸릿재)_거제신현터널현장실행_원덕실행분할" xfId="1761" xr:uid="{00000000-0005-0000-0000-0000D5060000}"/>
    <cellStyle name="_적격 _2002년 현장운영계획양식_2003년실행(싸릿재)_신현실행단가산출서" xfId="1762" xr:uid="{00000000-0005-0000-0000-0000D6060000}"/>
    <cellStyle name="_적격 _2002년 현장운영계획양식_2003년실행(싸릿재)_신현실행단가산출서_원덕실행분할" xfId="1763" xr:uid="{00000000-0005-0000-0000-0000D7060000}"/>
    <cellStyle name="_적격 _2002년 현장운영계획양식_2003년실행(싸릿재)_원덕실행분할" xfId="1764" xr:uid="{00000000-0005-0000-0000-0000D8060000}"/>
    <cellStyle name="_적격 _2002년 현장운영계획양식_실행단가" xfId="1765" xr:uid="{00000000-0005-0000-0000-0000D9060000}"/>
    <cellStyle name="_적격 _2002년 현장운영계획양식_실행단가_2003년실행(싸릿재)" xfId="1766" xr:uid="{00000000-0005-0000-0000-0000DA060000}"/>
    <cellStyle name="_적격 _2002년 현장운영계획양식_실행단가_2003년실행(싸릿재)_거제신현터널현장실행" xfId="1767" xr:uid="{00000000-0005-0000-0000-0000DB060000}"/>
    <cellStyle name="_적격 _2002년 현장운영계획양식_실행단가_2003년실행(싸릿재)_거제신현터널현장실행_원덕실행분할" xfId="1768" xr:uid="{00000000-0005-0000-0000-0000DC060000}"/>
    <cellStyle name="_적격 _2002년 현장운영계획양식_실행단가_2003년실행(싸릿재)_신현실행단가산출서" xfId="1769" xr:uid="{00000000-0005-0000-0000-0000DD060000}"/>
    <cellStyle name="_적격 _2002년 현장운영계획양식_실행단가_2003년실행(싸릿재)_신현실행단가산출서_원덕실행분할" xfId="1770" xr:uid="{00000000-0005-0000-0000-0000DE060000}"/>
    <cellStyle name="_적격 _2002년 현장운영계획양식_실행단가_2003년실행(싸릿재)_원덕실행분할" xfId="1771" xr:uid="{00000000-0005-0000-0000-0000DF060000}"/>
    <cellStyle name="_적격 _2002년 현장운영계획양식_실행단가_원덕실행분할" xfId="1772" xr:uid="{00000000-0005-0000-0000-0000E0060000}"/>
    <cellStyle name="_적격 _2002년 현장운영계획양식_원덕실행분할" xfId="1773" xr:uid="{00000000-0005-0000-0000-0000E1060000}"/>
    <cellStyle name="_적격 _2003년 실행(장성-담양)" xfId="1774" xr:uid="{00000000-0005-0000-0000-0000E2060000}"/>
    <cellStyle name="_적격 _2003년 실행(장성-담양)_원덕실행분할" xfId="1775" xr:uid="{00000000-0005-0000-0000-0000E3060000}"/>
    <cellStyle name="_적격 _2003년실행양식" xfId="1776" xr:uid="{00000000-0005-0000-0000-0000E4060000}"/>
    <cellStyle name="_적격 _2003년실행양식_2003년실행(싸릿재)" xfId="1777" xr:uid="{00000000-0005-0000-0000-0000E5060000}"/>
    <cellStyle name="_적격 _2003년실행양식_2003년실행(싸릿재)_거제신현터널현장실행" xfId="1778" xr:uid="{00000000-0005-0000-0000-0000E6060000}"/>
    <cellStyle name="_적격 _2003년실행양식_2003년실행(싸릿재)_거제신현터널현장실행_원덕실행분할" xfId="1779" xr:uid="{00000000-0005-0000-0000-0000E7060000}"/>
    <cellStyle name="_적격 _2003년실행양식_2003년실행(싸릿재)_신현실행단가산출서" xfId="1780" xr:uid="{00000000-0005-0000-0000-0000E8060000}"/>
    <cellStyle name="_적격 _2003년실행양식_2003년실행(싸릿재)_신현실행단가산출서_원덕실행분할" xfId="1781" xr:uid="{00000000-0005-0000-0000-0000E9060000}"/>
    <cellStyle name="_적격 _2003년실행양식_2003년실행(싸릿재)_원덕실행분할" xfId="1782" xr:uid="{00000000-0005-0000-0000-0000EA060000}"/>
    <cellStyle name="_적격 _2003년실행양식_원덕실행분할" xfId="1783" xr:uid="{00000000-0005-0000-0000-0000EB060000}"/>
    <cellStyle name="_적격 _2003웁스" xfId="1784" xr:uid="{00000000-0005-0000-0000-0000EC060000}"/>
    <cellStyle name="_적격 _2003웁스_2003년실행(싸릿재)" xfId="1785" xr:uid="{00000000-0005-0000-0000-0000ED060000}"/>
    <cellStyle name="_적격 _2003웁스_2003년실행(싸릿재)_거제신현터널현장실행" xfId="1786" xr:uid="{00000000-0005-0000-0000-0000EE060000}"/>
    <cellStyle name="_적격 _2003웁스_2003년실행(싸릿재)_거제신현터널현장실행_원덕실행분할" xfId="1787" xr:uid="{00000000-0005-0000-0000-0000EF060000}"/>
    <cellStyle name="_적격 _2003웁스_2003년실행(싸릿재)_신현실행단가산출서" xfId="1788" xr:uid="{00000000-0005-0000-0000-0000F0060000}"/>
    <cellStyle name="_적격 _2003웁스_2003년실행(싸릿재)_신현실행단가산출서_원덕실행분할" xfId="1789" xr:uid="{00000000-0005-0000-0000-0000F1060000}"/>
    <cellStyle name="_적격 _2003웁스_2003년실행(싸릿재)_원덕실행분할" xfId="1790" xr:uid="{00000000-0005-0000-0000-0000F2060000}"/>
    <cellStyle name="_적격 _2003웁스_원덕실행분할" xfId="1791" xr:uid="{00000000-0005-0000-0000-0000F3060000}"/>
    <cellStyle name="_적격 _Book3" xfId="1792" xr:uid="{00000000-0005-0000-0000-0000F4060000}"/>
    <cellStyle name="_적격 _Book3_2003년실행(싸릿재)" xfId="1793" xr:uid="{00000000-0005-0000-0000-0000F5060000}"/>
    <cellStyle name="_적격 _Book3_2003년실행(싸릿재)_거제신현터널현장실행" xfId="1794" xr:uid="{00000000-0005-0000-0000-0000F6060000}"/>
    <cellStyle name="_적격 _Book3_2003년실행(싸릿재)_거제신현터널현장실행_원덕실행분할" xfId="1795" xr:uid="{00000000-0005-0000-0000-0000F7060000}"/>
    <cellStyle name="_적격 _Book3_2003년실행(싸릿재)_신현실행단가산출서" xfId="1796" xr:uid="{00000000-0005-0000-0000-0000F8060000}"/>
    <cellStyle name="_적격 _Book3_2003년실행(싸릿재)_신현실행단가산출서_원덕실행분할" xfId="1797" xr:uid="{00000000-0005-0000-0000-0000F9060000}"/>
    <cellStyle name="_적격 _Book3_2003년실행(싸릿재)_원덕실행분할" xfId="1798" xr:uid="{00000000-0005-0000-0000-0000FA060000}"/>
    <cellStyle name="_적격 _Book3_원덕실행분할" xfId="1799" xr:uid="{00000000-0005-0000-0000-0000FB060000}"/>
    <cellStyle name="_적격 _거제신현터널현장실행" xfId="1800" xr:uid="{00000000-0005-0000-0000-0000FC060000}"/>
    <cellStyle name="_적격 _거제신현터널현장실행_원덕실행분할" xfId="1801" xr:uid="{00000000-0005-0000-0000-0000FD060000}"/>
    <cellStyle name="_적격 _건국대병원" xfId="1802" xr:uid="{00000000-0005-0000-0000-0000FE060000}"/>
    <cellStyle name="_적격 _건국대병원_건국대학교공내역1028" xfId="1803" xr:uid="{00000000-0005-0000-0000-0000FF060000}"/>
    <cellStyle name="_적격 _건국대병원_건국대학교공내역1028_건국대학교공내역1028" xfId="1804" xr:uid="{00000000-0005-0000-0000-000000070000}"/>
    <cellStyle name="_적격 _건국대학견적" xfId="1805" xr:uid="{00000000-0005-0000-0000-000001070000}"/>
    <cellStyle name="_적격 _건국대학교공내역" xfId="1806" xr:uid="{00000000-0005-0000-0000-000002070000}"/>
    <cellStyle name="_적격 _건국대학교공내역1028" xfId="1807" xr:uid="{00000000-0005-0000-0000-000003070000}"/>
    <cellStyle name="_적격 _건국대학교내역(메일전송)" xfId="1808" xr:uid="{00000000-0005-0000-0000-000004070000}"/>
    <cellStyle name="_적격 _건국대학교병원 견적_미동" xfId="1809" xr:uid="{00000000-0005-0000-0000-000005070000}"/>
    <cellStyle name="_적격 _건국대학교병원 견적_미동_건국대학교공내역1028" xfId="1810" xr:uid="{00000000-0005-0000-0000-000006070000}"/>
    <cellStyle name="_적격 _건국대학교병원 견적_미동_건국대학교공내역1028_건국대학교공내역1028" xfId="1811" xr:uid="{00000000-0005-0000-0000-000007070000}"/>
    <cellStyle name="_적격 _건국대학교부대입찰업체견적서" xfId="1812" xr:uid="{00000000-0005-0000-0000-000008070000}"/>
    <cellStyle name="_적격 _건국대학교부대입찰업체견적서_건국대학교공내역1028" xfId="1813" xr:uid="{00000000-0005-0000-0000-000009070000}"/>
    <cellStyle name="_적격 _건국대학교부대입찰업체견적서_건국대학교공내역1028_건국대학교공내역1028" xfId="1814" xr:uid="{00000000-0005-0000-0000-00000A070000}"/>
    <cellStyle name="_적격 _견갑" xfId="1815" xr:uid="{00000000-0005-0000-0000-00000B070000}"/>
    <cellStyle name="_적격 _경춘선3공구-설투견" xfId="1816" xr:uid="{00000000-0005-0000-0000-00000C070000}"/>
    <cellStyle name="_적격 _공정표" xfId="1817" xr:uid="{00000000-0005-0000-0000-00000D070000}"/>
    <cellStyle name="_적격 _광주평동실행" xfId="1818" xr:uid="{00000000-0005-0000-0000-00000E070000}"/>
    <cellStyle name="_적격 _광주평동실행_번암견적의뢰(협력)" xfId="1819" xr:uid="{00000000-0005-0000-0000-00000F070000}"/>
    <cellStyle name="_적격 _광주평동품의1" xfId="1820" xr:uid="{00000000-0005-0000-0000-000010070000}"/>
    <cellStyle name="_적격 _광주평동품의1_무안-광주2공구(협력)수정" xfId="1821" xr:uid="{00000000-0005-0000-0000-000011070000}"/>
    <cellStyle name="_적격 _광주평동품의1_번암견적의뢰(협력)" xfId="1822" xr:uid="{00000000-0005-0000-0000-000012070000}"/>
    <cellStyle name="_적격 _광주평동품의1_적상무주IC도로(1공구)" xfId="1823" xr:uid="{00000000-0005-0000-0000-000013070000}"/>
    <cellStyle name="_적격 _기성보고" xfId="1824" xr:uid="{00000000-0005-0000-0000-000014070000}"/>
    <cellStyle name="_적격 _기성보고_원덕실행분할" xfId="1825" xr:uid="{00000000-0005-0000-0000-000015070000}"/>
    <cellStyle name="_적격 _기성보고01월" xfId="1826" xr:uid="{00000000-0005-0000-0000-000016070000}"/>
    <cellStyle name="_적격 _기성보고01월_원덕실행분할" xfId="1827" xr:uid="{00000000-0005-0000-0000-000017070000}"/>
    <cellStyle name="_적격 _기성보고12월" xfId="1828" xr:uid="{00000000-0005-0000-0000-000018070000}"/>
    <cellStyle name="_적격 _기성보고12월_원덕실행분할" xfId="1829" xr:uid="{00000000-0005-0000-0000-000019070000}"/>
    <cellStyle name="_적격 _기장하수실행1" xfId="1830" xr:uid="{00000000-0005-0000-0000-00001A070000}"/>
    <cellStyle name="_적격 _기장하수실행1_번암견적의뢰(협력)" xfId="1831" xr:uid="{00000000-0005-0000-0000-00001B070000}"/>
    <cellStyle name="_적격 _당진대전-5 설투견" xfId="1832" xr:uid="{00000000-0005-0000-0000-00001C070000}"/>
    <cellStyle name="_적격 _무안-광주2공구(협력)수정" xfId="1833" xr:uid="{00000000-0005-0000-0000-00001D070000}"/>
    <cellStyle name="_적격 _번암견적의뢰(협력)" xfId="1834" xr:uid="{00000000-0005-0000-0000-00001E070000}"/>
    <cellStyle name="_적격 _번영교2001년사업보고" xfId="1835" xr:uid="{00000000-0005-0000-0000-00001F070000}"/>
    <cellStyle name="_적격 _번영교2001년사업보고_원덕실행분할" xfId="1836" xr:uid="{00000000-0005-0000-0000-000020070000}"/>
    <cellStyle name="_적격 _번영교실단가작업(현장)" xfId="1837" xr:uid="{00000000-0005-0000-0000-000021070000}"/>
    <cellStyle name="_적격 _번영교실단가작업(현장)_원덕실행분할" xfId="1838" xr:uid="{00000000-0005-0000-0000-000022070000}"/>
    <cellStyle name="_적격 _부대1" xfId="1839" xr:uid="{00000000-0005-0000-0000-000023070000}"/>
    <cellStyle name="_적격 _부산남천동병원내역서(남일)" xfId="1840" xr:uid="{00000000-0005-0000-0000-000024070000}"/>
    <cellStyle name="_적격 _부산남천동병원내역서(남일)_2003-(국민은행총괄)disk2" xfId="1841" xr:uid="{00000000-0005-0000-0000-000025070000}"/>
    <cellStyle name="_적격 _부산남천동병원내역서(남일)_국민은행콜센타입찰보고" xfId="1842" xr:uid="{00000000-0005-0000-0000-000026070000}"/>
    <cellStyle name="_적격 _부산남천동병원내역서(남일)_국민은행콜센타입찰보고(1차수정)" xfId="1843" xr:uid="{00000000-0005-0000-0000-000027070000}"/>
    <cellStyle name="_적격 _부산남천동병원내역서(남일)_국민은행콜센타입찰보고(최종분)" xfId="1844" xr:uid="{00000000-0005-0000-0000-000028070000}"/>
    <cellStyle name="_적격 _부산남천동병원내역서(남일)_김영사옥입찰보고서" xfId="1845" xr:uid="{00000000-0005-0000-0000-000029070000}"/>
    <cellStyle name="_적격 _부산남천동병원내역서(남일)_남양" xfId="1846" xr:uid="{00000000-0005-0000-0000-00002A070000}"/>
    <cellStyle name="_적격 _부산남천동병원내역서(남일)_마리오입찰보고서" xfId="1847" xr:uid="{00000000-0005-0000-0000-00002B070000}"/>
    <cellStyle name="_적격 _부산남천동병원내역서(남일)_상공회의소입찰보고서" xfId="1848" xr:uid="{00000000-0005-0000-0000-00002C070000}"/>
    <cellStyle name="_적격 _부산남천동병원내역서(남일)_서울우유입찰보고" xfId="1849" xr:uid="{00000000-0005-0000-0000-00002D070000}"/>
    <cellStyle name="_적격 _부산남천동병원내역서(남일)_서울우유입찰보고(수정)" xfId="1850" xr:uid="{00000000-0005-0000-0000-00002E070000}"/>
    <cellStyle name="_적격 _부산남천동병원내역서(남일)_서울위생병원2(남양)" xfId="1851" xr:uid="{00000000-0005-0000-0000-00002F070000}"/>
    <cellStyle name="_적격 _부산남천동병원내역서(남일)_입찰보고서" xfId="1852" xr:uid="{00000000-0005-0000-0000-000030070000}"/>
    <cellStyle name="_적격 _부산남천동병원내역서(남일)_입찰보고서1" xfId="1853" xr:uid="{00000000-0005-0000-0000-000031070000}"/>
    <cellStyle name="_적격 _부산남천동병원내역서(남일)_파주입찰보고서" xfId="1854" xr:uid="{00000000-0005-0000-0000-000032070000}"/>
    <cellStyle name="_적격 _송학실행안" xfId="1855" xr:uid="{00000000-0005-0000-0000-000033070000}"/>
    <cellStyle name="_적격 _송학실행안_번암견적의뢰(협력)" xfId="1856" xr:uid="{00000000-0005-0000-0000-000034070000}"/>
    <cellStyle name="_적격 _송학하수투찰" xfId="1857" xr:uid="{00000000-0005-0000-0000-000035070000}"/>
    <cellStyle name="_적격 _송학하수투찰_번암견적의뢰(협력)" xfId="1858" xr:uid="{00000000-0005-0000-0000-000036070000}"/>
    <cellStyle name="_적격 _송학하수품의(설계넣고)" xfId="1859" xr:uid="{00000000-0005-0000-0000-000037070000}"/>
    <cellStyle name="_적격 _송학하수품의(설계넣고)_무안-광주2공구(협력)수정" xfId="1860" xr:uid="{00000000-0005-0000-0000-000038070000}"/>
    <cellStyle name="_적격 _송학하수품의(설계넣고)_번암견적의뢰(협력)" xfId="1861" xr:uid="{00000000-0005-0000-0000-000039070000}"/>
    <cellStyle name="_적격 _송학하수품의(설계넣고)_적상무주IC도로(1공구)" xfId="1862" xr:uid="{00000000-0005-0000-0000-00003A070000}"/>
    <cellStyle name="_적격 _신매오월-실행-최초본사" xfId="1863" xr:uid="{00000000-0005-0000-0000-00003B070000}"/>
    <cellStyle name="_적격 _신현실행단가산출서" xfId="1864" xr:uid="{00000000-0005-0000-0000-00003C070000}"/>
    <cellStyle name="_적격 _신현실행단가산출서_원덕실행분할" xfId="1865" xr:uid="{00000000-0005-0000-0000-00003D070000}"/>
    <cellStyle name="_적격 _실행내역2001년1월변경" xfId="1866" xr:uid="{00000000-0005-0000-0000-00003E070000}"/>
    <cellStyle name="_적격 _실행내역2001년1월변경_2002년 현장운영계획양식" xfId="1867" xr:uid="{00000000-0005-0000-0000-00003F070000}"/>
    <cellStyle name="_적격 _실행내역2001년1월변경_2002년 현장운영계획양식_2003년실행(싸릿재)" xfId="1868" xr:uid="{00000000-0005-0000-0000-000040070000}"/>
    <cellStyle name="_적격 _실행내역2001년1월변경_2002년 현장운영계획양식_2003년실행(싸릿재)_거제신현터널현장실행" xfId="1869" xr:uid="{00000000-0005-0000-0000-000041070000}"/>
    <cellStyle name="_적격 _실행내역2001년1월변경_2002년 현장운영계획양식_2003년실행(싸릿재)_거제신현터널현장실행_원덕실행분할" xfId="1870" xr:uid="{00000000-0005-0000-0000-000042070000}"/>
    <cellStyle name="_적격 _실행내역2001년1월변경_2002년 현장운영계획양식_2003년실행(싸릿재)_신현실행단가산출서" xfId="1871" xr:uid="{00000000-0005-0000-0000-000043070000}"/>
    <cellStyle name="_적격 _실행내역2001년1월변경_2002년 현장운영계획양식_2003년실행(싸릿재)_신현실행단가산출서_원덕실행분할" xfId="1872" xr:uid="{00000000-0005-0000-0000-000044070000}"/>
    <cellStyle name="_적격 _실행내역2001년1월변경_2002년 현장운영계획양식_2003년실행(싸릿재)_원덕실행분할" xfId="1873" xr:uid="{00000000-0005-0000-0000-000045070000}"/>
    <cellStyle name="_적격 _실행내역2001년1월변경_2002년 현장운영계획양식_실행단가" xfId="1874" xr:uid="{00000000-0005-0000-0000-000046070000}"/>
    <cellStyle name="_적격 _실행내역2001년1월변경_2002년 현장운영계획양식_실행단가_2003년실행(싸릿재)" xfId="1875" xr:uid="{00000000-0005-0000-0000-000047070000}"/>
    <cellStyle name="_적격 _실행내역2001년1월변경_2002년 현장운영계획양식_실행단가_2003년실행(싸릿재)_거제신현터널현장실행" xfId="1876" xr:uid="{00000000-0005-0000-0000-000048070000}"/>
    <cellStyle name="_적격 _실행내역2001년1월변경_2002년 현장운영계획양식_실행단가_2003년실행(싸릿재)_거제신현터널현장실행_원덕실행분할" xfId="1877" xr:uid="{00000000-0005-0000-0000-000049070000}"/>
    <cellStyle name="_적격 _실행내역2001년1월변경_2002년 현장운영계획양식_실행단가_2003년실행(싸릿재)_신현실행단가산출서" xfId="1878" xr:uid="{00000000-0005-0000-0000-00004A070000}"/>
    <cellStyle name="_적격 _실행내역2001년1월변경_2002년 현장운영계획양식_실행단가_2003년실행(싸릿재)_신현실행단가산출서_원덕실행분할" xfId="1879" xr:uid="{00000000-0005-0000-0000-00004B070000}"/>
    <cellStyle name="_적격 _실행내역2001년1월변경_2002년 현장운영계획양식_실행단가_2003년실행(싸릿재)_원덕실행분할" xfId="1880" xr:uid="{00000000-0005-0000-0000-00004C070000}"/>
    <cellStyle name="_적격 _실행내역2001년1월변경_2002년 현장운영계획양식_실행단가_원덕실행분할" xfId="1881" xr:uid="{00000000-0005-0000-0000-00004D070000}"/>
    <cellStyle name="_적격 _실행내역2001년1월변경_2002년 현장운영계획양식_원덕실행분할" xfId="1882" xr:uid="{00000000-0005-0000-0000-00004E070000}"/>
    <cellStyle name="_적격 _실행내역2001년1월변경_2003년 실행(장성-담양)" xfId="1883" xr:uid="{00000000-0005-0000-0000-00004F070000}"/>
    <cellStyle name="_적격 _실행내역2001년1월변경_2003년 실행(장성-담양)_원덕실행분할" xfId="1884" xr:uid="{00000000-0005-0000-0000-000050070000}"/>
    <cellStyle name="_적격 _실행내역2001년1월변경_2003년실행양식" xfId="1885" xr:uid="{00000000-0005-0000-0000-000051070000}"/>
    <cellStyle name="_적격 _실행내역2001년1월변경_2003년실행양식_2003년실행(싸릿재)" xfId="1886" xr:uid="{00000000-0005-0000-0000-000052070000}"/>
    <cellStyle name="_적격 _실행내역2001년1월변경_2003년실행양식_2003년실행(싸릿재)_거제신현터널현장실행" xfId="1887" xr:uid="{00000000-0005-0000-0000-000053070000}"/>
    <cellStyle name="_적격 _실행내역2001년1월변경_2003년실행양식_2003년실행(싸릿재)_거제신현터널현장실행_원덕실행분할" xfId="1888" xr:uid="{00000000-0005-0000-0000-000054070000}"/>
    <cellStyle name="_적격 _실행내역2001년1월변경_2003년실행양식_2003년실행(싸릿재)_신현실행단가산출서" xfId="1889" xr:uid="{00000000-0005-0000-0000-000055070000}"/>
    <cellStyle name="_적격 _실행내역2001년1월변경_2003년실행양식_2003년실행(싸릿재)_신현실행단가산출서_원덕실행분할" xfId="1890" xr:uid="{00000000-0005-0000-0000-000056070000}"/>
    <cellStyle name="_적격 _실행내역2001년1월변경_2003년실행양식_2003년실행(싸릿재)_원덕실행분할" xfId="1891" xr:uid="{00000000-0005-0000-0000-000057070000}"/>
    <cellStyle name="_적격 _실행내역2001년1월변경_2003년실행양식_원덕실행분할" xfId="1892" xr:uid="{00000000-0005-0000-0000-000058070000}"/>
    <cellStyle name="_적격 _실행내역2001년1월변경_2003웁스" xfId="1893" xr:uid="{00000000-0005-0000-0000-000059070000}"/>
    <cellStyle name="_적격 _실행내역2001년1월변경_2003웁스_2003년실행(싸릿재)" xfId="1894" xr:uid="{00000000-0005-0000-0000-00005A070000}"/>
    <cellStyle name="_적격 _실행내역2001년1월변경_2003웁스_2003년실행(싸릿재)_거제신현터널현장실행" xfId="1895" xr:uid="{00000000-0005-0000-0000-00005B070000}"/>
    <cellStyle name="_적격 _실행내역2001년1월변경_2003웁스_2003년실행(싸릿재)_거제신현터널현장실행_원덕실행분할" xfId="1896" xr:uid="{00000000-0005-0000-0000-00005C070000}"/>
    <cellStyle name="_적격 _실행내역2001년1월변경_2003웁스_2003년실행(싸릿재)_신현실행단가산출서" xfId="1897" xr:uid="{00000000-0005-0000-0000-00005D070000}"/>
    <cellStyle name="_적격 _실행내역2001년1월변경_2003웁스_2003년실행(싸릿재)_신현실행단가산출서_원덕실행분할" xfId="1898" xr:uid="{00000000-0005-0000-0000-00005E070000}"/>
    <cellStyle name="_적격 _실행내역2001년1월변경_2003웁스_2003년실행(싸릿재)_원덕실행분할" xfId="1899" xr:uid="{00000000-0005-0000-0000-00005F070000}"/>
    <cellStyle name="_적격 _실행내역2001년1월변경_2003웁스_원덕실행분할" xfId="1900" xr:uid="{00000000-0005-0000-0000-000060070000}"/>
    <cellStyle name="_적격 _실행내역2001년1월변경_Book3" xfId="1901" xr:uid="{00000000-0005-0000-0000-000061070000}"/>
    <cellStyle name="_적격 _실행내역2001년1월변경_Book3_2003년실행(싸릿재)" xfId="1902" xr:uid="{00000000-0005-0000-0000-000062070000}"/>
    <cellStyle name="_적격 _실행내역2001년1월변경_Book3_2003년실행(싸릿재)_거제신현터널현장실행" xfId="1903" xr:uid="{00000000-0005-0000-0000-000063070000}"/>
    <cellStyle name="_적격 _실행내역2001년1월변경_Book3_2003년실행(싸릿재)_거제신현터널현장실행_원덕실행분할" xfId="1904" xr:uid="{00000000-0005-0000-0000-000064070000}"/>
    <cellStyle name="_적격 _실행내역2001년1월변경_Book3_2003년실행(싸릿재)_신현실행단가산출서" xfId="1905" xr:uid="{00000000-0005-0000-0000-000065070000}"/>
    <cellStyle name="_적격 _실행내역2001년1월변경_Book3_2003년실행(싸릿재)_신현실행단가산출서_원덕실행분할" xfId="1906" xr:uid="{00000000-0005-0000-0000-000066070000}"/>
    <cellStyle name="_적격 _실행내역2001년1월변경_Book3_2003년실행(싸릿재)_원덕실행분할" xfId="1907" xr:uid="{00000000-0005-0000-0000-000067070000}"/>
    <cellStyle name="_적격 _실행내역2001년1월변경_Book3_원덕실행분할" xfId="1908" xr:uid="{00000000-0005-0000-0000-000068070000}"/>
    <cellStyle name="_적격 _실행내역2001년1월변경_거제신현터널현장실행" xfId="1909" xr:uid="{00000000-0005-0000-0000-000069070000}"/>
    <cellStyle name="_적격 _실행내역2001년1월변경_거제신현터널현장실행_원덕실행분할" xfId="1910" xr:uid="{00000000-0005-0000-0000-00006A070000}"/>
    <cellStyle name="_적격 _실행내역2001년1월변경_번영교2001년사업보고" xfId="1911" xr:uid="{00000000-0005-0000-0000-00006B070000}"/>
    <cellStyle name="_적격 _실행내역2001년1월변경_번영교2001년사업보고_원덕실행분할" xfId="1912" xr:uid="{00000000-0005-0000-0000-00006C070000}"/>
    <cellStyle name="_적격 _실행내역2001년1월변경_신현실행단가산출서" xfId="1913" xr:uid="{00000000-0005-0000-0000-00006D070000}"/>
    <cellStyle name="_적격 _실행내역2001년1월변경_신현실행단가산출서_원덕실행분할" xfId="1914" xr:uid="{00000000-0005-0000-0000-00006E070000}"/>
    <cellStyle name="_적격 _실행내역2001년1월변경_싸릿재실행-2(직영)" xfId="1915" xr:uid="{00000000-0005-0000-0000-00006F070000}"/>
    <cellStyle name="_적격 _실행내역2001년1월변경_싸릿재실행-2(직영)_2003년실행(싸릿재)" xfId="1916" xr:uid="{00000000-0005-0000-0000-000070070000}"/>
    <cellStyle name="_적격 _실행내역2001년1월변경_싸릿재실행-2(직영)_2003년실행(싸릿재)_거제신현터널현장실행" xfId="1917" xr:uid="{00000000-0005-0000-0000-000071070000}"/>
    <cellStyle name="_적격 _실행내역2001년1월변경_싸릿재실행-2(직영)_2003년실행(싸릿재)_거제신현터널현장실행_원덕실행분할" xfId="1918" xr:uid="{00000000-0005-0000-0000-000072070000}"/>
    <cellStyle name="_적격 _실행내역2001년1월변경_싸릿재실행-2(직영)_2003년실행(싸릿재)_신현실행단가산출서" xfId="1919" xr:uid="{00000000-0005-0000-0000-000073070000}"/>
    <cellStyle name="_적격 _실행내역2001년1월변경_싸릿재실행-2(직영)_2003년실행(싸릿재)_신현실행단가산출서_원덕실행분할" xfId="1920" xr:uid="{00000000-0005-0000-0000-000074070000}"/>
    <cellStyle name="_적격 _실행내역2001년1월변경_싸릿재실행-2(직영)_2003년실행(싸릿재)_원덕실행분할" xfId="1921" xr:uid="{00000000-0005-0000-0000-000075070000}"/>
    <cellStyle name="_적격 _실행내역2001년1월변경_싸릿재실행-2(직영)_원덕실행분할" xfId="1922" xr:uid="{00000000-0005-0000-0000-000076070000}"/>
    <cellStyle name="_적격 _실행내역2001년1월변경_원덕실행분할" xfId="1923" xr:uid="{00000000-0005-0000-0000-000077070000}"/>
    <cellStyle name="_적격 _실행내역2001년1월변경_잔여실행예산" xfId="1924" xr:uid="{00000000-0005-0000-0000-000078070000}"/>
    <cellStyle name="_적격 _실행내역2001년1월변경_잔여실행예산_2003년실행(싸릿재)" xfId="1925" xr:uid="{00000000-0005-0000-0000-000079070000}"/>
    <cellStyle name="_적격 _실행내역2001년1월변경_잔여실행예산_2003년실행(싸릿재)_거제신현터널현장실행" xfId="1926" xr:uid="{00000000-0005-0000-0000-00007A070000}"/>
    <cellStyle name="_적격 _실행내역2001년1월변경_잔여실행예산_2003년실행(싸릿재)_거제신현터널현장실행_원덕실행분할" xfId="1927" xr:uid="{00000000-0005-0000-0000-00007B070000}"/>
    <cellStyle name="_적격 _실행내역2001년1월변경_잔여실행예산_2003년실행(싸릿재)_신현실행단가산출서" xfId="1928" xr:uid="{00000000-0005-0000-0000-00007C070000}"/>
    <cellStyle name="_적격 _실행내역2001년1월변경_잔여실행예산_2003년실행(싸릿재)_신현실행단가산출서_원덕실행분할" xfId="1929" xr:uid="{00000000-0005-0000-0000-00007D070000}"/>
    <cellStyle name="_적격 _실행내역2001년1월변경_잔여실행예산_2003년실행(싸릿재)_원덕실행분할" xfId="1930" xr:uid="{00000000-0005-0000-0000-00007E070000}"/>
    <cellStyle name="_적격 _실행내역2001년1월변경_잔여실행예산_원덕실행분할" xfId="1931" xr:uid="{00000000-0005-0000-0000-00007F070000}"/>
    <cellStyle name="_적격 _실행내역2001년1월변경_장비자재노무양식1" xfId="1932" xr:uid="{00000000-0005-0000-0000-000080070000}"/>
    <cellStyle name="_적격 _실행내역2001년1월변경_장비자재노무양식1_원덕실행분할" xfId="1933" xr:uid="{00000000-0005-0000-0000-000081070000}"/>
    <cellStyle name="_적격 _실행내역2001년1월변경_장성담양개설회의" xfId="1934" xr:uid="{00000000-0005-0000-0000-000082070000}"/>
    <cellStyle name="_적격 _실행내역2001년1월변경_장성담양개설회의_원덕실행분할" xfId="1935" xr:uid="{00000000-0005-0000-0000-000083070000}"/>
    <cellStyle name="_적격 _실행내역2001년1월변경_현장실행" xfId="1936" xr:uid="{00000000-0005-0000-0000-000084070000}"/>
    <cellStyle name="_적격 _실행내역2001년1월변경_현장실행_원덕실행분할" xfId="1937" xr:uid="{00000000-0005-0000-0000-000085070000}"/>
    <cellStyle name="_적격 _실행내역2001년1월변경_현장운영계획" xfId="1938" xr:uid="{00000000-0005-0000-0000-000086070000}"/>
    <cellStyle name="_적격 _실행내역2001년1월변경_현장운영계획(2001.2.6)" xfId="1939" xr:uid="{00000000-0005-0000-0000-000087070000}"/>
    <cellStyle name="_적격 _실행내역2001년1월변경_현장운영계획(2001.2.6)_원덕실행분할" xfId="1940" xr:uid="{00000000-0005-0000-0000-000088070000}"/>
    <cellStyle name="_적격 _실행내역2001년1월변경_현장운영계획_원덕실행분할" xfId="1941" xr:uid="{00000000-0005-0000-0000-000089070000}"/>
    <cellStyle name="_적격 _싸릿재실행-2(직영)" xfId="1942" xr:uid="{00000000-0005-0000-0000-00008A070000}"/>
    <cellStyle name="_적격 _싸릿재실행-2(직영)_2003년실행(싸릿재)" xfId="1943" xr:uid="{00000000-0005-0000-0000-00008B070000}"/>
    <cellStyle name="_적격 _싸릿재실행-2(직영)_2003년실행(싸릿재)_거제신현터널현장실행" xfId="1944" xr:uid="{00000000-0005-0000-0000-00008C070000}"/>
    <cellStyle name="_적격 _싸릿재실행-2(직영)_2003년실행(싸릿재)_거제신현터널현장실행_원덕실행분할" xfId="1945" xr:uid="{00000000-0005-0000-0000-00008D070000}"/>
    <cellStyle name="_적격 _싸릿재실행-2(직영)_2003년실행(싸릿재)_신현실행단가산출서" xfId="1946" xr:uid="{00000000-0005-0000-0000-00008E070000}"/>
    <cellStyle name="_적격 _싸릿재실행-2(직영)_2003년실행(싸릿재)_신현실행단가산출서_원덕실행분할" xfId="1947" xr:uid="{00000000-0005-0000-0000-00008F070000}"/>
    <cellStyle name="_적격 _싸릿재실행-2(직영)_2003년실행(싸릿재)_원덕실행분할" xfId="1948" xr:uid="{00000000-0005-0000-0000-000090070000}"/>
    <cellStyle name="_적격 _싸릿재실행-2(직영)_원덕실행분할" xfId="1949" xr:uid="{00000000-0005-0000-0000-000091070000}"/>
    <cellStyle name="_적격 _원덕실행분할" xfId="1950" xr:uid="{00000000-0005-0000-0000-000092070000}"/>
    <cellStyle name="_적격 _월기성(경남)" xfId="1951" xr:uid="{00000000-0005-0000-0000-000093070000}"/>
    <cellStyle name="_적격 _월기성(경남)_원덕실행분할" xfId="1952" xr:uid="{00000000-0005-0000-0000-000094070000}"/>
    <cellStyle name="_적격 _월말기성" xfId="1953" xr:uid="{00000000-0005-0000-0000-000095070000}"/>
    <cellStyle name="_적격 _월말기성_원덕실행분할" xfId="1954" xr:uid="{00000000-0005-0000-0000-000096070000}"/>
    <cellStyle name="_적격 _의정부" xfId="1955" xr:uid="{00000000-0005-0000-0000-000097070000}"/>
    <cellStyle name="_적격 _의정부_건국대학교공내역1028" xfId="1956" xr:uid="{00000000-0005-0000-0000-000098070000}"/>
    <cellStyle name="_적격 _의정부_건국대학교공내역1028_건국대학교공내역1028" xfId="1957" xr:uid="{00000000-0005-0000-0000-000099070000}"/>
    <cellStyle name="_적격 _의정부성모병원" xfId="1958" xr:uid="{00000000-0005-0000-0000-00009A070000}"/>
    <cellStyle name="_적격 _의정부성모병원_건국대학교공내역1028" xfId="1959" xr:uid="{00000000-0005-0000-0000-00009B070000}"/>
    <cellStyle name="_적격 _의정부성모병원_건국대학교공내역1028_건국대학교공내역1028" xfId="1960" xr:uid="{00000000-0005-0000-0000-00009C070000}"/>
    <cellStyle name="_적격 _잔여실행예산" xfId="1961" xr:uid="{00000000-0005-0000-0000-00009D070000}"/>
    <cellStyle name="_적격 _잔여실행예산_2003년실행(싸릿재)" xfId="1962" xr:uid="{00000000-0005-0000-0000-00009E070000}"/>
    <cellStyle name="_적격 _잔여실행예산_2003년실행(싸릿재)_거제신현터널현장실행" xfId="1963" xr:uid="{00000000-0005-0000-0000-00009F070000}"/>
    <cellStyle name="_적격 _잔여실행예산_2003년실행(싸릿재)_거제신현터널현장실행_원덕실행분할" xfId="1964" xr:uid="{00000000-0005-0000-0000-0000A0070000}"/>
    <cellStyle name="_적격 _잔여실행예산_2003년실행(싸릿재)_신현실행단가산출서" xfId="1965" xr:uid="{00000000-0005-0000-0000-0000A1070000}"/>
    <cellStyle name="_적격 _잔여실행예산_2003년실행(싸릿재)_신현실행단가산출서_원덕실행분할" xfId="1966" xr:uid="{00000000-0005-0000-0000-0000A2070000}"/>
    <cellStyle name="_적격 _잔여실행예산_2003년실행(싸릿재)_원덕실행분할" xfId="1967" xr:uid="{00000000-0005-0000-0000-0000A3070000}"/>
    <cellStyle name="_적격 _잔여실행예산_원덕실행분할" xfId="1968" xr:uid="{00000000-0005-0000-0000-0000A4070000}"/>
    <cellStyle name="_적격 _장비자재노무양식1" xfId="1969" xr:uid="{00000000-0005-0000-0000-0000A5070000}"/>
    <cellStyle name="_적격 _장비자재노무양식1_원덕실행분할" xfId="1970" xr:uid="{00000000-0005-0000-0000-0000A6070000}"/>
    <cellStyle name="_적격 _장성담양개설회의" xfId="1971" xr:uid="{00000000-0005-0000-0000-0000A7070000}"/>
    <cellStyle name="_적격 _장성담양개설회의_원덕실행분할" xfId="1972" xr:uid="{00000000-0005-0000-0000-0000A8070000}"/>
    <cellStyle name="_적격 _적상무주IC도로(1공구)" xfId="1973" xr:uid="{00000000-0005-0000-0000-0000A9070000}"/>
    <cellStyle name="_적격 _집행" xfId="1974" xr:uid="{00000000-0005-0000-0000-0000AA070000}"/>
    <cellStyle name="_적격 _집행갑지 " xfId="1975" xr:uid="{00000000-0005-0000-0000-0000AB070000}"/>
    <cellStyle name="_적격 _집행갑지 _2002년 현장운영계획양식" xfId="1976" xr:uid="{00000000-0005-0000-0000-0000AC070000}"/>
    <cellStyle name="_적격 _집행갑지 _2002년 현장운영계획양식_2003년실행(싸릿재)" xfId="1977" xr:uid="{00000000-0005-0000-0000-0000AD070000}"/>
    <cellStyle name="_적격 _집행갑지 _2002년 현장운영계획양식_2003년실행(싸릿재)_거제신현터널현장실행" xfId="1978" xr:uid="{00000000-0005-0000-0000-0000AE070000}"/>
    <cellStyle name="_적격 _집행갑지 _2002년 현장운영계획양식_2003년실행(싸릿재)_거제신현터널현장실행_원덕실행분할" xfId="1979" xr:uid="{00000000-0005-0000-0000-0000AF070000}"/>
    <cellStyle name="_적격 _집행갑지 _2002년 현장운영계획양식_2003년실행(싸릿재)_신현실행단가산출서" xfId="1980" xr:uid="{00000000-0005-0000-0000-0000B0070000}"/>
    <cellStyle name="_적격 _집행갑지 _2002년 현장운영계획양식_2003년실행(싸릿재)_신현실행단가산출서_원덕실행분할" xfId="1981" xr:uid="{00000000-0005-0000-0000-0000B1070000}"/>
    <cellStyle name="_적격 _집행갑지 _2002년 현장운영계획양식_2003년실행(싸릿재)_원덕실행분할" xfId="1982" xr:uid="{00000000-0005-0000-0000-0000B2070000}"/>
    <cellStyle name="_적격 _집행갑지 _2002년 현장운영계획양식_실행단가" xfId="1983" xr:uid="{00000000-0005-0000-0000-0000B3070000}"/>
    <cellStyle name="_적격 _집행갑지 _2002년 현장운영계획양식_실행단가_2003년실행(싸릿재)" xfId="1984" xr:uid="{00000000-0005-0000-0000-0000B4070000}"/>
    <cellStyle name="_적격 _집행갑지 _2002년 현장운영계획양식_실행단가_2003년실행(싸릿재)_거제신현터널현장실행" xfId="1985" xr:uid="{00000000-0005-0000-0000-0000B5070000}"/>
    <cellStyle name="_적격 _집행갑지 _2002년 현장운영계획양식_실행단가_2003년실행(싸릿재)_거제신현터널현장실행_원덕실행분할" xfId="1986" xr:uid="{00000000-0005-0000-0000-0000B6070000}"/>
    <cellStyle name="_적격 _집행갑지 _2002년 현장운영계획양식_실행단가_2003년실행(싸릿재)_신현실행단가산출서" xfId="1987" xr:uid="{00000000-0005-0000-0000-0000B7070000}"/>
    <cellStyle name="_적격 _집행갑지 _2002년 현장운영계획양식_실행단가_2003년실행(싸릿재)_신현실행단가산출서_원덕실행분할" xfId="1988" xr:uid="{00000000-0005-0000-0000-0000B8070000}"/>
    <cellStyle name="_적격 _집행갑지 _2002년 현장운영계획양식_실행단가_2003년실행(싸릿재)_원덕실행분할" xfId="1989" xr:uid="{00000000-0005-0000-0000-0000B9070000}"/>
    <cellStyle name="_적격 _집행갑지 _2002년 현장운영계획양식_실행단가_원덕실행분할" xfId="1990" xr:uid="{00000000-0005-0000-0000-0000BA070000}"/>
    <cellStyle name="_적격 _집행갑지 _2002년 현장운영계획양식_원덕실행분할" xfId="1991" xr:uid="{00000000-0005-0000-0000-0000BB070000}"/>
    <cellStyle name="_적격 _집행갑지 _2003년 실행(장성-담양)" xfId="1992" xr:uid="{00000000-0005-0000-0000-0000BC070000}"/>
    <cellStyle name="_적격 _집행갑지 _2003년 실행(장성-담양)_원덕실행분할" xfId="1993" xr:uid="{00000000-0005-0000-0000-0000BD070000}"/>
    <cellStyle name="_적격 _집행갑지 _2003년실행양식" xfId="1994" xr:uid="{00000000-0005-0000-0000-0000BE070000}"/>
    <cellStyle name="_적격 _집행갑지 _2003년실행양식_2003년실행(싸릿재)" xfId="1995" xr:uid="{00000000-0005-0000-0000-0000BF070000}"/>
    <cellStyle name="_적격 _집행갑지 _2003년실행양식_2003년실행(싸릿재)_거제신현터널현장실행" xfId="1996" xr:uid="{00000000-0005-0000-0000-0000C0070000}"/>
    <cellStyle name="_적격 _집행갑지 _2003년실행양식_2003년실행(싸릿재)_거제신현터널현장실행_원덕실행분할" xfId="1997" xr:uid="{00000000-0005-0000-0000-0000C1070000}"/>
    <cellStyle name="_적격 _집행갑지 _2003년실행양식_2003년실행(싸릿재)_신현실행단가산출서" xfId="1998" xr:uid="{00000000-0005-0000-0000-0000C2070000}"/>
    <cellStyle name="_적격 _집행갑지 _2003년실행양식_2003년실행(싸릿재)_신현실행단가산출서_원덕실행분할" xfId="1999" xr:uid="{00000000-0005-0000-0000-0000C3070000}"/>
    <cellStyle name="_적격 _집행갑지 _2003년실행양식_2003년실행(싸릿재)_원덕실행분할" xfId="2000" xr:uid="{00000000-0005-0000-0000-0000C4070000}"/>
    <cellStyle name="_적격 _집행갑지 _2003년실행양식_원덕실행분할" xfId="2001" xr:uid="{00000000-0005-0000-0000-0000C5070000}"/>
    <cellStyle name="_적격 _집행갑지 _2003웁스" xfId="2002" xr:uid="{00000000-0005-0000-0000-0000C6070000}"/>
    <cellStyle name="_적격 _집행갑지 _2003웁스_2003년실행(싸릿재)" xfId="2003" xr:uid="{00000000-0005-0000-0000-0000C7070000}"/>
    <cellStyle name="_적격 _집행갑지 _2003웁스_2003년실행(싸릿재)_거제신현터널현장실행" xfId="2004" xr:uid="{00000000-0005-0000-0000-0000C8070000}"/>
    <cellStyle name="_적격 _집행갑지 _2003웁스_2003년실행(싸릿재)_거제신현터널현장실행_원덕실행분할" xfId="2005" xr:uid="{00000000-0005-0000-0000-0000C9070000}"/>
    <cellStyle name="_적격 _집행갑지 _2003웁스_2003년실행(싸릿재)_신현실행단가산출서" xfId="2006" xr:uid="{00000000-0005-0000-0000-0000CA070000}"/>
    <cellStyle name="_적격 _집행갑지 _2003웁스_2003년실행(싸릿재)_신현실행단가산출서_원덕실행분할" xfId="2007" xr:uid="{00000000-0005-0000-0000-0000CB070000}"/>
    <cellStyle name="_적격 _집행갑지 _2003웁스_2003년실행(싸릿재)_원덕실행분할" xfId="2008" xr:uid="{00000000-0005-0000-0000-0000CC070000}"/>
    <cellStyle name="_적격 _집행갑지 _2003웁스_원덕실행분할" xfId="2009" xr:uid="{00000000-0005-0000-0000-0000CD070000}"/>
    <cellStyle name="_적격 _집행갑지 _Book3" xfId="2010" xr:uid="{00000000-0005-0000-0000-0000CE070000}"/>
    <cellStyle name="_적격 _집행갑지 _Book3_2003년실행(싸릿재)" xfId="2011" xr:uid="{00000000-0005-0000-0000-0000CF070000}"/>
    <cellStyle name="_적격 _집행갑지 _Book3_2003년실행(싸릿재)_거제신현터널현장실행" xfId="2012" xr:uid="{00000000-0005-0000-0000-0000D0070000}"/>
    <cellStyle name="_적격 _집행갑지 _Book3_2003년실행(싸릿재)_거제신현터널현장실행_원덕실행분할" xfId="2013" xr:uid="{00000000-0005-0000-0000-0000D1070000}"/>
    <cellStyle name="_적격 _집행갑지 _Book3_2003년실행(싸릿재)_신현실행단가산출서" xfId="2014" xr:uid="{00000000-0005-0000-0000-0000D2070000}"/>
    <cellStyle name="_적격 _집행갑지 _Book3_2003년실행(싸릿재)_신현실행단가산출서_원덕실행분할" xfId="2015" xr:uid="{00000000-0005-0000-0000-0000D3070000}"/>
    <cellStyle name="_적격 _집행갑지 _Book3_2003년실행(싸릿재)_원덕실행분할" xfId="2016" xr:uid="{00000000-0005-0000-0000-0000D4070000}"/>
    <cellStyle name="_적격 _집행갑지 _Book3_원덕실행분할" xfId="2017" xr:uid="{00000000-0005-0000-0000-0000D5070000}"/>
    <cellStyle name="_적격 _집행갑지 _거제신현터널현장실행" xfId="2018" xr:uid="{00000000-0005-0000-0000-0000D6070000}"/>
    <cellStyle name="_적격 _집행갑지 _거제신현터널현장실행_원덕실행분할" xfId="2019" xr:uid="{00000000-0005-0000-0000-0000D7070000}"/>
    <cellStyle name="_적격 _집행갑지 _경춘선3공구-설투견" xfId="2020" xr:uid="{00000000-0005-0000-0000-0000D8070000}"/>
    <cellStyle name="_적격 _집행갑지 _광주평동실행" xfId="2021" xr:uid="{00000000-0005-0000-0000-0000D9070000}"/>
    <cellStyle name="_적격 _집행갑지 _광주평동실행_번암견적의뢰(협력)" xfId="2022" xr:uid="{00000000-0005-0000-0000-0000DA070000}"/>
    <cellStyle name="_적격 _집행갑지 _광주평동품의1" xfId="2023" xr:uid="{00000000-0005-0000-0000-0000DB070000}"/>
    <cellStyle name="_적격 _집행갑지 _광주평동품의1_무안-광주2공구(협력)수정" xfId="2024" xr:uid="{00000000-0005-0000-0000-0000DC070000}"/>
    <cellStyle name="_적격 _집행갑지 _광주평동품의1_번암견적의뢰(협력)" xfId="2025" xr:uid="{00000000-0005-0000-0000-0000DD070000}"/>
    <cellStyle name="_적격 _집행갑지 _광주평동품의1_적상무주IC도로(1공구)" xfId="2026" xr:uid="{00000000-0005-0000-0000-0000DE070000}"/>
    <cellStyle name="_적격 _집행갑지 _기성보고" xfId="2027" xr:uid="{00000000-0005-0000-0000-0000DF070000}"/>
    <cellStyle name="_적격 _집행갑지 _기성보고_원덕실행분할" xfId="2028" xr:uid="{00000000-0005-0000-0000-0000E0070000}"/>
    <cellStyle name="_적격 _집행갑지 _기성보고01월" xfId="2029" xr:uid="{00000000-0005-0000-0000-0000E1070000}"/>
    <cellStyle name="_적격 _집행갑지 _기성보고01월_원덕실행분할" xfId="2030" xr:uid="{00000000-0005-0000-0000-0000E2070000}"/>
    <cellStyle name="_적격 _집행갑지 _기성보고12월" xfId="2031" xr:uid="{00000000-0005-0000-0000-0000E3070000}"/>
    <cellStyle name="_적격 _집행갑지 _기성보고12월_원덕실행분할" xfId="2032" xr:uid="{00000000-0005-0000-0000-0000E4070000}"/>
    <cellStyle name="_적격 _집행갑지 _기장하수실행1" xfId="2033" xr:uid="{00000000-0005-0000-0000-0000E5070000}"/>
    <cellStyle name="_적격 _집행갑지 _기장하수실행1_번암견적의뢰(협력)" xfId="2034" xr:uid="{00000000-0005-0000-0000-0000E6070000}"/>
    <cellStyle name="_적격 _집행갑지 _당진대전-5 설투견" xfId="2035" xr:uid="{00000000-0005-0000-0000-0000E7070000}"/>
    <cellStyle name="_적격 _집행갑지 _무안-광주2공구(협력)수정" xfId="2036" xr:uid="{00000000-0005-0000-0000-0000E8070000}"/>
    <cellStyle name="_적격 _집행갑지 _번암견적의뢰(협력)" xfId="2037" xr:uid="{00000000-0005-0000-0000-0000E9070000}"/>
    <cellStyle name="_적격 _집행갑지 _번영교2001년사업보고" xfId="2038" xr:uid="{00000000-0005-0000-0000-0000EA070000}"/>
    <cellStyle name="_적격 _집행갑지 _번영교2001년사업보고_원덕실행분할" xfId="2039" xr:uid="{00000000-0005-0000-0000-0000EB070000}"/>
    <cellStyle name="_적격 _집행갑지 _번영교실단가작업(현장)" xfId="2040" xr:uid="{00000000-0005-0000-0000-0000EC070000}"/>
    <cellStyle name="_적격 _집행갑지 _번영교실단가작업(현장)_원덕실행분할" xfId="2041" xr:uid="{00000000-0005-0000-0000-0000ED070000}"/>
    <cellStyle name="_적격 _집행갑지 _송학실행안" xfId="2042" xr:uid="{00000000-0005-0000-0000-0000EE070000}"/>
    <cellStyle name="_적격 _집행갑지 _송학실행안_번암견적의뢰(협력)" xfId="2043" xr:uid="{00000000-0005-0000-0000-0000EF070000}"/>
    <cellStyle name="_적격 _집행갑지 _송학하수투찰" xfId="2044" xr:uid="{00000000-0005-0000-0000-0000F0070000}"/>
    <cellStyle name="_적격 _집행갑지 _송학하수투찰_번암견적의뢰(협력)" xfId="2045" xr:uid="{00000000-0005-0000-0000-0000F1070000}"/>
    <cellStyle name="_적격 _집행갑지 _송학하수품의(설계넣고)" xfId="2046" xr:uid="{00000000-0005-0000-0000-0000F2070000}"/>
    <cellStyle name="_적격 _집행갑지 _송학하수품의(설계넣고)_무안-광주2공구(협력)수정" xfId="2047" xr:uid="{00000000-0005-0000-0000-0000F3070000}"/>
    <cellStyle name="_적격 _집행갑지 _송학하수품의(설계넣고)_번암견적의뢰(협력)" xfId="2048" xr:uid="{00000000-0005-0000-0000-0000F4070000}"/>
    <cellStyle name="_적격 _집행갑지 _송학하수품의(설계넣고)_적상무주IC도로(1공구)" xfId="2049" xr:uid="{00000000-0005-0000-0000-0000F5070000}"/>
    <cellStyle name="_적격 _집행갑지 _신매오월-실행-최초본사" xfId="2050" xr:uid="{00000000-0005-0000-0000-0000F6070000}"/>
    <cellStyle name="_적격 _집행갑지 _신현실행단가산출서" xfId="2051" xr:uid="{00000000-0005-0000-0000-0000F7070000}"/>
    <cellStyle name="_적격 _집행갑지 _신현실행단가산출서_원덕실행분할" xfId="2052" xr:uid="{00000000-0005-0000-0000-0000F8070000}"/>
    <cellStyle name="_적격 _집행갑지 _실행내역2001년1월변경" xfId="2053" xr:uid="{00000000-0005-0000-0000-0000F9070000}"/>
    <cellStyle name="_적격 _집행갑지 _실행내역2001년1월변경_2002년 현장운영계획양식" xfId="2054" xr:uid="{00000000-0005-0000-0000-0000FA070000}"/>
    <cellStyle name="_적격 _집행갑지 _실행내역2001년1월변경_2002년 현장운영계획양식_2003년실행(싸릿재)" xfId="2055" xr:uid="{00000000-0005-0000-0000-0000FB070000}"/>
    <cellStyle name="_적격 _집행갑지 _실행내역2001년1월변경_2002년 현장운영계획양식_2003년실행(싸릿재)_거제신현터널현장실행" xfId="2056" xr:uid="{00000000-0005-0000-0000-0000FC070000}"/>
    <cellStyle name="_적격 _집행갑지 _실행내역2001년1월변경_2002년 현장운영계획양식_2003년실행(싸릿재)_거제신현터널현장실행_원덕실행분할" xfId="2057" xr:uid="{00000000-0005-0000-0000-0000FD070000}"/>
    <cellStyle name="_적격 _집행갑지 _실행내역2001년1월변경_2002년 현장운영계획양식_2003년실행(싸릿재)_신현실행단가산출서" xfId="2058" xr:uid="{00000000-0005-0000-0000-0000FE070000}"/>
    <cellStyle name="_적격 _집행갑지 _실행내역2001년1월변경_2002년 현장운영계획양식_2003년실행(싸릿재)_신현실행단가산출서_원덕실행분할" xfId="2059" xr:uid="{00000000-0005-0000-0000-0000FF070000}"/>
    <cellStyle name="_적격 _집행갑지 _실행내역2001년1월변경_2002년 현장운영계획양식_2003년실행(싸릿재)_원덕실행분할" xfId="2060" xr:uid="{00000000-0005-0000-0000-000000080000}"/>
    <cellStyle name="_적격 _집행갑지 _실행내역2001년1월변경_2002년 현장운영계획양식_실행단가" xfId="2061" xr:uid="{00000000-0005-0000-0000-000001080000}"/>
    <cellStyle name="_적격 _집행갑지 _실행내역2001년1월변경_2002년 현장운영계획양식_실행단가_2003년실행(싸릿재)" xfId="2062" xr:uid="{00000000-0005-0000-0000-000002080000}"/>
    <cellStyle name="_적격 _집행갑지 _실행내역2001년1월변경_2002년 현장운영계획양식_실행단가_2003년실행(싸릿재)_거제신현터널현장실행" xfId="2063" xr:uid="{00000000-0005-0000-0000-000003080000}"/>
    <cellStyle name="_적격 _집행갑지 _실행내역2001년1월변경_2002년 현장운영계획양식_실행단가_2003년실행(싸릿재)_거제신현터널현장실행_원덕실행분할" xfId="2064" xr:uid="{00000000-0005-0000-0000-000004080000}"/>
    <cellStyle name="_적격 _집행갑지 _실행내역2001년1월변경_2002년 현장운영계획양식_실행단가_2003년실행(싸릿재)_신현실행단가산출서" xfId="2065" xr:uid="{00000000-0005-0000-0000-000005080000}"/>
    <cellStyle name="_적격 _집행갑지 _실행내역2001년1월변경_2002년 현장운영계획양식_실행단가_2003년실행(싸릿재)_신현실행단가산출서_원덕실행분할" xfId="2066" xr:uid="{00000000-0005-0000-0000-000006080000}"/>
    <cellStyle name="_적격 _집행갑지 _실행내역2001년1월변경_2002년 현장운영계획양식_실행단가_2003년실행(싸릿재)_원덕실행분할" xfId="2067" xr:uid="{00000000-0005-0000-0000-000007080000}"/>
    <cellStyle name="_적격 _집행갑지 _실행내역2001년1월변경_2002년 현장운영계획양식_실행단가_원덕실행분할" xfId="2068" xr:uid="{00000000-0005-0000-0000-000008080000}"/>
    <cellStyle name="_적격 _집행갑지 _실행내역2001년1월변경_2002년 현장운영계획양식_원덕실행분할" xfId="2069" xr:uid="{00000000-0005-0000-0000-000009080000}"/>
    <cellStyle name="_적격 _집행갑지 _실행내역2001년1월변경_2003년 실행(장성-담양)" xfId="2070" xr:uid="{00000000-0005-0000-0000-00000A080000}"/>
    <cellStyle name="_적격 _집행갑지 _실행내역2001년1월변경_2003년 실행(장성-담양)_원덕실행분할" xfId="2071" xr:uid="{00000000-0005-0000-0000-00000B080000}"/>
    <cellStyle name="_적격 _집행갑지 _실행내역2001년1월변경_2003년실행양식" xfId="2072" xr:uid="{00000000-0005-0000-0000-00000C080000}"/>
    <cellStyle name="_적격 _집행갑지 _실행내역2001년1월변경_2003년실행양식_2003년실행(싸릿재)" xfId="2073" xr:uid="{00000000-0005-0000-0000-00000D080000}"/>
    <cellStyle name="_적격 _집행갑지 _실행내역2001년1월변경_2003년실행양식_2003년실행(싸릿재)_거제신현터널현장실행" xfId="2074" xr:uid="{00000000-0005-0000-0000-00000E080000}"/>
    <cellStyle name="_적격 _집행갑지 _실행내역2001년1월변경_2003년실행양식_2003년실행(싸릿재)_거제신현터널현장실행_원덕실행분할" xfId="2075" xr:uid="{00000000-0005-0000-0000-00000F080000}"/>
    <cellStyle name="_적격 _집행갑지 _실행내역2001년1월변경_2003년실행양식_2003년실행(싸릿재)_신현실행단가산출서" xfId="2076" xr:uid="{00000000-0005-0000-0000-000010080000}"/>
    <cellStyle name="_적격 _집행갑지 _실행내역2001년1월변경_2003년실행양식_2003년실행(싸릿재)_신현실행단가산출서_원덕실행분할" xfId="2077" xr:uid="{00000000-0005-0000-0000-000011080000}"/>
    <cellStyle name="_적격 _집행갑지 _실행내역2001년1월변경_2003년실행양식_2003년실행(싸릿재)_원덕실행분할" xfId="2078" xr:uid="{00000000-0005-0000-0000-000012080000}"/>
    <cellStyle name="_적격 _집행갑지 _실행내역2001년1월변경_2003년실행양식_원덕실행분할" xfId="2079" xr:uid="{00000000-0005-0000-0000-000013080000}"/>
    <cellStyle name="_적격 _집행갑지 _실행내역2001년1월변경_2003웁스" xfId="2080" xr:uid="{00000000-0005-0000-0000-000014080000}"/>
    <cellStyle name="_적격 _집행갑지 _실행내역2001년1월변경_2003웁스_2003년실행(싸릿재)" xfId="2081" xr:uid="{00000000-0005-0000-0000-000015080000}"/>
    <cellStyle name="_적격 _집행갑지 _실행내역2001년1월변경_2003웁스_2003년실행(싸릿재)_거제신현터널현장실행" xfId="2082" xr:uid="{00000000-0005-0000-0000-000016080000}"/>
    <cellStyle name="_적격 _집행갑지 _실행내역2001년1월변경_2003웁스_2003년실행(싸릿재)_거제신현터널현장실행_원덕실행분할" xfId="2083" xr:uid="{00000000-0005-0000-0000-000017080000}"/>
    <cellStyle name="_적격 _집행갑지 _실행내역2001년1월변경_2003웁스_2003년실행(싸릿재)_신현실행단가산출서" xfId="2084" xr:uid="{00000000-0005-0000-0000-000018080000}"/>
    <cellStyle name="_적격 _집행갑지 _실행내역2001년1월변경_2003웁스_2003년실행(싸릿재)_신현실행단가산출서_원덕실행분할" xfId="2085" xr:uid="{00000000-0005-0000-0000-000019080000}"/>
    <cellStyle name="_적격 _집행갑지 _실행내역2001년1월변경_2003웁스_2003년실행(싸릿재)_원덕실행분할" xfId="2086" xr:uid="{00000000-0005-0000-0000-00001A080000}"/>
    <cellStyle name="_적격 _집행갑지 _실행내역2001년1월변경_2003웁스_원덕실행분할" xfId="2087" xr:uid="{00000000-0005-0000-0000-00001B080000}"/>
    <cellStyle name="_적격 _집행갑지 _실행내역2001년1월변경_Book3" xfId="2088" xr:uid="{00000000-0005-0000-0000-00001C080000}"/>
    <cellStyle name="_적격 _집행갑지 _실행내역2001년1월변경_Book3_2003년실행(싸릿재)" xfId="2089" xr:uid="{00000000-0005-0000-0000-00001D080000}"/>
    <cellStyle name="_적격 _집행갑지 _실행내역2001년1월변경_Book3_2003년실행(싸릿재)_거제신현터널현장실행" xfId="2090" xr:uid="{00000000-0005-0000-0000-00001E080000}"/>
    <cellStyle name="_적격 _집행갑지 _실행내역2001년1월변경_Book3_2003년실행(싸릿재)_거제신현터널현장실행_원덕실행분할" xfId="2091" xr:uid="{00000000-0005-0000-0000-00001F080000}"/>
    <cellStyle name="_적격 _집행갑지 _실행내역2001년1월변경_Book3_2003년실행(싸릿재)_신현실행단가산출서" xfId="2092" xr:uid="{00000000-0005-0000-0000-000020080000}"/>
    <cellStyle name="_적격 _집행갑지 _실행내역2001년1월변경_Book3_2003년실행(싸릿재)_신현실행단가산출서_원덕실행분할" xfId="2093" xr:uid="{00000000-0005-0000-0000-000021080000}"/>
    <cellStyle name="_적격 _집행갑지 _실행내역2001년1월변경_Book3_2003년실행(싸릿재)_원덕실행분할" xfId="2094" xr:uid="{00000000-0005-0000-0000-000022080000}"/>
    <cellStyle name="_적격 _집행갑지 _실행내역2001년1월변경_Book3_원덕실행분할" xfId="2095" xr:uid="{00000000-0005-0000-0000-000023080000}"/>
    <cellStyle name="_적격 _집행갑지 _실행내역2001년1월변경_거제신현터널현장실행" xfId="2096" xr:uid="{00000000-0005-0000-0000-000024080000}"/>
    <cellStyle name="_적격 _집행갑지 _실행내역2001년1월변경_거제신현터널현장실행_원덕실행분할" xfId="2097" xr:uid="{00000000-0005-0000-0000-000025080000}"/>
    <cellStyle name="_적격 _집행갑지 _실행내역2001년1월변경_번영교2001년사업보고" xfId="2098" xr:uid="{00000000-0005-0000-0000-000026080000}"/>
    <cellStyle name="_적격 _집행갑지 _실행내역2001년1월변경_번영교2001년사업보고_원덕실행분할" xfId="2099" xr:uid="{00000000-0005-0000-0000-000027080000}"/>
    <cellStyle name="_적격 _집행갑지 _실행내역2001년1월변경_신현실행단가산출서" xfId="2100" xr:uid="{00000000-0005-0000-0000-000028080000}"/>
    <cellStyle name="_적격 _집행갑지 _실행내역2001년1월변경_신현실행단가산출서_원덕실행분할" xfId="2101" xr:uid="{00000000-0005-0000-0000-000029080000}"/>
    <cellStyle name="_적격 _집행갑지 _실행내역2001년1월변경_싸릿재실행-2(직영)" xfId="2102" xr:uid="{00000000-0005-0000-0000-00002A080000}"/>
    <cellStyle name="_적격 _집행갑지 _실행내역2001년1월변경_싸릿재실행-2(직영)_2003년실행(싸릿재)" xfId="2103" xr:uid="{00000000-0005-0000-0000-00002B080000}"/>
    <cellStyle name="_적격 _집행갑지 _실행내역2001년1월변경_싸릿재실행-2(직영)_2003년실행(싸릿재)_거제신현터널현장실행" xfId="2104" xr:uid="{00000000-0005-0000-0000-00002C080000}"/>
    <cellStyle name="_적격 _집행갑지 _실행내역2001년1월변경_싸릿재실행-2(직영)_2003년실행(싸릿재)_거제신현터널현장실행_원덕실행분할" xfId="2105" xr:uid="{00000000-0005-0000-0000-00002D080000}"/>
    <cellStyle name="_적격 _집행갑지 _실행내역2001년1월변경_싸릿재실행-2(직영)_2003년실행(싸릿재)_신현실행단가산출서" xfId="2106" xr:uid="{00000000-0005-0000-0000-00002E080000}"/>
    <cellStyle name="_적격 _집행갑지 _실행내역2001년1월변경_싸릿재실행-2(직영)_2003년실행(싸릿재)_신현실행단가산출서_원덕실행분할" xfId="2107" xr:uid="{00000000-0005-0000-0000-00002F080000}"/>
    <cellStyle name="_적격 _집행갑지 _실행내역2001년1월변경_싸릿재실행-2(직영)_2003년실행(싸릿재)_원덕실행분할" xfId="2108" xr:uid="{00000000-0005-0000-0000-000030080000}"/>
    <cellStyle name="_적격 _집행갑지 _실행내역2001년1월변경_싸릿재실행-2(직영)_원덕실행분할" xfId="2109" xr:uid="{00000000-0005-0000-0000-000031080000}"/>
    <cellStyle name="_적격 _집행갑지 _실행내역2001년1월변경_원덕실행분할" xfId="2110" xr:uid="{00000000-0005-0000-0000-000032080000}"/>
    <cellStyle name="_적격 _집행갑지 _실행내역2001년1월변경_잔여실행예산" xfId="2111" xr:uid="{00000000-0005-0000-0000-000033080000}"/>
    <cellStyle name="_적격 _집행갑지 _실행내역2001년1월변경_잔여실행예산_2003년실행(싸릿재)" xfId="2112" xr:uid="{00000000-0005-0000-0000-000034080000}"/>
    <cellStyle name="_적격 _집행갑지 _실행내역2001년1월변경_잔여실행예산_2003년실행(싸릿재)_거제신현터널현장실행" xfId="2113" xr:uid="{00000000-0005-0000-0000-000035080000}"/>
    <cellStyle name="_적격 _집행갑지 _실행내역2001년1월변경_잔여실행예산_2003년실행(싸릿재)_거제신현터널현장실행_원덕실행분할" xfId="2114" xr:uid="{00000000-0005-0000-0000-000036080000}"/>
    <cellStyle name="_적격 _집행갑지 _실행내역2001년1월변경_잔여실행예산_2003년실행(싸릿재)_신현실행단가산출서" xfId="2115" xr:uid="{00000000-0005-0000-0000-000037080000}"/>
    <cellStyle name="_적격 _집행갑지 _실행내역2001년1월변경_잔여실행예산_2003년실행(싸릿재)_신현실행단가산출서_원덕실행분할" xfId="2116" xr:uid="{00000000-0005-0000-0000-000038080000}"/>
    <cellStyle name="_적격 _집행갑지 _실행내역2001년1월변경_잔여실행예산_2003년실행(싸릿재)_원덕실행분할" xfId="2117" xr:uid="{00000000-0005-0000-0000-000039080000}"/>
    <cellStyle name="_적격 _집행갑지 _실행내역2001년1월변경_잔여실행예산_원덕실행분할" xfId="2118" xr:uid="{00000000-0005-0000-0000-00003A080000}"/>
    <cellStyle name="_적격 _집행갑지 _실행내역2001년1월변경_장비자재노무양식1" xfId="2119" xr:uid="{00000000-0005-0000-0000-00003B080000}"/>
    <cellStyle name="_적격 _집행갑지 _실행내역2001년1월변경_장비자재노무양식1_원덕실행분할" xfId="2120" xr:uid="{00000000-0005-0000-0000-00003C080000}"/>
    <cellStyle name="_적격 _집행갑지 _실행내역2001년1월변경_장성담양개설회의" xfId="2121" xr:uid="{00000000-0005-0000-0000-00003D080000}"/>
    <cellStyle name="_적격 _집행갑지 _실행내역2001년1월변경_장성담양개설회의_원덕실행분할" xfId="2122" xr:uid="{00000000-0005-0000-0000-00003E080000}"/>
    <cellStyle name="_적격 _집행갑지 _실행내역2001년1월변경_현장실행" xfId="2123" xr:uid="{00000000-0005-0000-0000-00003F080000}"/>
    <cellStyle name="_적격 _집행갑지 _실행내역2001년1월변경_현장실행_원덕실행분할" xfId="2124" xr:uid="{00000000-0005-0000-0000-000040080000}"/>
    <cellStyle name="_적격 _집행갑지 _실행내역2001년1월변경_현장운영계획" xfId="2125" xr:uid="{00000000-0005-0000-0000-000041080000}"/>
    <cellStyle name="_적격 _집행갑지 _실행내역2001년1월변경_현장운영계획(2001.2.6)" xfId="2126" xr:uid="{00000000-0005-0000-0000-000042080000}"/>
    <cellStyle name="_적격 _집행갑지 _실행내역2001년1월변경_현장운영계획(2001.2.6)_원덕실행분할" xfId="2127" xr:uid="{00000000-0005-0000-0000-000043080000}"/>
    <cellStyle name="_적격 _집행갑지 _실행내역2001년1월변경_현장운영계획_원덕실행분할" xfId="2128" xr:uid="{00000000-0005-0000-0000-000044080000}"/>
    <cellStyle name="_적격 _집행갑지 _싸릿재실행-2(직영)" xfId="2129" xr:uid="{00000000-0005-0000-0000-000045080000}"/>
    <cellStyle name="_적격 _집행갑지 _싸릿재실행-2(직영)_2003년실행(싸릿재)" xfId="2130" xr:uid="{00000000-0005-0000-0000-000046080000}"/>
    <cellStyle name="_적격 _집행갑지 _싸릿재실행-2(직영)_2003년실행(싸릿재)_거제신현터널현장실행" xfId="2131" xr:uid="{00000000-0005-0000-0000-000047080000}"/>
    <cellStyle name="_적격 _집행갑지 _싸릿재실행-2(직영)_2003년실행(싸릿재)_거제신현터널현장실행_원덕실행분할" xfId="2132" xr:uid="{00000000-0005-0000-0000-000048080000}"/>
    <cellStyle name="_적격 _집행갑지 _싸릿재실행-2(직영)_2003년실행(싸릿재)_신현실행단가산출서" xfId="2133" xr:uid="{00000000-0005-0000-0000-000049080000}"/>
    <cellStyle name="_적격 _집행갑지 _싸릿재실행-2(직영)_2003년실행(싸릿재)_신현실행단가산출서_원덕실행분할" xfId="2134" xr:uid="{00000000-0005-0000-0000-00004A080000}"/>
    <cellStyle name="_적격 _집행갑지 _싸릿재실행-2(직영)_2003년실행(싸릿재)_원덕실행분할" xfId="2135" xr:uid="{00000000-0005-0000-0000-00004B080000}"/>
    <cellStyle name="_적격 _집행갑지 _싸릿재실행-2(직영)_원덕실행분할" xfId="2136" xr:uid="{00000000-0005-0000-0000-00004C080000}"/>
    <cellStyle name="_적격 _집행갑지 _원덕실행분할" xfId="2137" xr:uid="{00000000-0005-0000-0000-00004D080000}"/>
    <cellStyle name="_적격 _집행갑지 _월기성(경남)" xfId="2138" xr:uid="{00000000-0005-0000-0000-00004E080000}"/>
    <cellStyle name="_적격 _집행갑지 _월기성(경남)_원덕실행분할" xfId="2139" xr:uid="{00000000-0005-0000-0000-00004F080000}"/>
    <cellStyle name="_적격 _집행갑지 _월말기성" xfId="2140" xr:uid="{00000000-0005-0000-0000-000050080000}"/>
    <cellStyle name="_적격 _집행갑지 _월말기성_원덕실행분할" xfId="2141" xr:uid="{00000000-0005-0000-0000-000051080000}"/>
    <cellStyle name="_적격 _집행갑지 _잔여실행예산" xfId="2142" xr:uid="{00000000-0005-0000-0000-000052080000}"/>
    <cellStyle name="_적격 _집행갑지 _잔여실행예산_2003년실행(싸릿재)" xfId="2143" xr:uid="{00000000-0005-0000-0000-000053080000}"/>
    <cellStyle name="_적격 _집행갑지 _잔여실행예산_2003년실행(싸릿재)_거제신현터널현장실행" xfId="2144" xr:uid="{00000000-0005-0000-0000-000054080000}"/>
    <cellStyle name="_적격 _집행갑지 _잔여실행예산_2003년실행(싸릿재)_거제신현터널현장실행_원덕실행분할" xfId="2145" xr:uid="{00000000-0005-0000-0000-000055080000}"/>
    <cellStyle name="_적격 _집행갑지 _잔여실행예산_2003년실행(싸릿재)_신현실행단가산출서" xfId="2146" xr:uid="{00000000-0005-0000-0000-000056080000}"/>
    <cellStyle name="_적격 _집행갑지 _잔여실행예산_2003년실행(싸릿재)_신현실행단가산출서_원덕실행분할" xfId="2147" xr:uid="{00000000-0005-0000-0000-000057080000}"/>
    <cellStyle name="_적격 _집행갑지 _잔여실행예산_2003년실행(싸릿재)_원덕실행분할" xfId="2148" xr:uid="{00000000-0005-0000-0000-000058080000}"/>
    <cellStyle name="_적격 _집행갑지 _잔여실행예산_원덕실행분할" xfId="2149" xr:uid="{00000000-0005-0000-0000-000059080000}"/>
    <cellStyle name="_적격 _집행갑지 _장비자재노무양식1" xfId="2150" xr:uid="{00000000-0005-0000-0000-00005A080000}"/>
    <cellStyle name="_적격 _집행갑지 _장비자재노무양식1_원덕실행분할" xfId="2151" xr:uid="{00000000-0005-0000-0000-00005B080000}"/>
    <cellStyle name="_적격 _집행갑지 _장성담양개설회의" xfId="2152" xr:uid="{00000000-0005-0000-0000-00005C080000}"/>
    <cellStyle name="_적격 _집행갑지 _장성담양개설회의_원덕실행분할" xfId="2153" xr:uid="{00000000-0005-0000-0000-00005D080000}"/>
    <cellStyle name="_적격 _집행갑지 _적상무주IC도로(1공구)" xfId="2154" xr:uid="{00000000-0005-0000-0000-00005E080000}"/>
    <cellStyle name="_적격 _집행갑지 _현장실행" xfId="2155" xr:uid="{00000000-0005-0000-0000-00005F080000}"/>
    <cellStyle name="_적격 _집행갑지 _현장실행_원덕실행분할" xfId="2156" xr:uid="{00000000-0005-0000-0000-000060080000}"/>
    <cellStyle name="_적격 _집행갑지 _현장운영계획" xfId="2157" xr:uid="{00000000-0005-0000-0000-000061080000}"/>
    <cellStyle name="_적격 _집행갑지 _현장운영계획(2001.2.6)" xfId="2158" xr:uid="{00000000-0005-0000-0000-000062080000}"/>
    <cellStyle name="_적격 _집행갑지 _현장운영계획(2001.2.6)_원덕실행분할" xfId="2159" xr:uid="{00000000-0005-0000-0000-000063080000}"/>
    <cellStyle name="_적격 _집행갑지 _현장운영계획_원덕실행분할" xfId="2160" xr:uid="{00000000-0005-0000-0000-000064080000}"/>
    <cellStyle name="_적격 _집행설계분석 " xfId="2161" xr:uid="{00000000-0005-0000-0000-000065080000}"/>
    <cellStyle name="_적격 _집행설계분석 _경춘선3공구-설투견" xfId="2162" xr:uid="{00000000-0005-0000-0000-000066080000}"/>
    <cellStyle name="_적격 _집행설계분석 _당진대전-5 설투견" xfId="2163" xr:uid="{00000000-0005-0000-0000-000067080000}"/>
    <cellStyle name="_적격 _집행설계분석 _신매오월-실행-최초본사" xfId="2164" xr:uid="{00000000-0005-0000-0000-000068080000}"/>
    <cellStyle name="_적격 _청주중원(부대입찰) 견적" xfId="2165" xr:uid="{00000000-0005-0000-0000-000069080000}"/>
    <cellStyle name="_적격 _청주중원(부대입찰) 견적_건국대학교공내역1028" xfId="2166" xr:uid="{00000000-0005-0000-0000-00006A080000}"/>
    <cellStyle name="_적격 _청주중원(부대입찰) 견적_건국대학교공내역1028_건국대학교공내역1028" xfId="2167" xr:uid="{00000000-0005-0000-0000-00006B080000}"/>
    <cellStyle name="_적격 _현장실행" xfId="2168" xr:uid="{00000000-0005-0000-0000-00006C080000}"/>
    <cellStyle name="_적격 _현장실행_원덕실행분할" xfId="2169" xr:uid="{00000000-0005-0000-0000-00006D080000}"/>
    <cellStyle name="_적격 _현장운영계획" xfId="2170" xr:uid="{00000000-0005-0000-0000-00006E080000}"/>
    <cellStyle name="_적격 _현장운영계획(2001.2.6)" xfId="2171" xr:uid="{00000000-0005-0000-0000-00006F080000}"/>
    <cellStyle name="_적격 _현장운영계획(2001.2.6)_원덕실행분할" xfId="2172" xr:uid="{00000000-0005-0000-0000-000070080000}"/>
    <cellStyle name="_적격 _현장운영계획_원덕실행분할" xfId="2173" xr:uid="{00000000-0005-0000-0000-000071080000}"/>
    <cellStyle name="_적격(화산) " xfId="2174" xr:uid="{00000000-0005-0000-0000-000072080000}"/>
    <cellStyle name="_적격(화산) _14.조경공사(형진조경10.11.12)" xfId="2175" xr:uid="{00000000-0005-0000-0000-000073080000}"/>
    <cellStyle name="_적격(화산) _2002년 현장운영계획양식" xfId="2176" xr:uid="{00000000-0005-0000-0000-000074080000}"/>
    <cellStyle name="_적격(화산) _2002년 현장운영계획양식_2003년실행(싸릿재)" xfId="2177" xr:uid="{00000000-0005-0000-0000-000075080000}"/>
    <cellStyle name="_적격(화산) _2002년 현장운영계획양식_2003년실행(싸릿재)_거제신현터널현장실행" xfId="2178" xr:uid="{00000000-0005-0000-0000-000076080000}"/>
    <cellStyle name="_적격(화산) _2002년 현장운영계획양식_2003년실행(싸릿재)_거제신현터널현장실행_원덕실행분할" xfId="2179" xr:uid="{00000000-0005-0000-0000-000077080000}"/>
    <cellStyle name="_적격(화산) _2002년 현장운영계획양식_2003년실행(싸릿재)_신현실행단가산출서" xfId="2180" xr:uid="{00000000-0005-0000-0000-000078080000}"/>
    <cellStyle name="_적격(화산) _2002년 현장운영계획양식_2003년실행(싸릿재)_신현실행단가산출서_원덕실행분할" xfId="2181" xr:uid="{00000000-0005-0000-0000-000079080000}"/>
    <cellStyle name="_적격(화산) _2002년 현장운영계획양식_2003년실행(싸릿재)_원덕실행분할" xfId="2182" xr:uid="{00000000-0005-0000-0000-00007A080000}"/>
    <cellStyle name="_적격(화산) _2002년 현장운영계획양식_실행단가" xfId="2183" xr:uid="{00000000-0005-0000-0000-00007B080000}"/>
    <cellStyle name="_적격(화산) _2002년 현장운영계획양식_실행단가_2003년실행(싸릿재)" xfId="2184" xr:uid="{00000000-0005-0000-0000-00007C080000}"/>
    <cellStyle name="_적격(화산) _2002년 현장운영계획양식_실행단가_2003년실행(싸릿재)_거제신현터널현장실행" xfId="2185" xr:uid="{00000000-0005-0000-0000-00007D080000}"/>
    <cellStyle name="_적격(화산) _2002년 현장운영계획양식_실행단가_2003년실행(싸릿재)_거제신현터널현장실행_원덕실행분할" xfId="2186" xr:uid="{00000000-0005-0000-0000-00007E080000}"/>
    <cellStyle name="_적격(화산) _2002년 현장운영계획양식_실행단가_2003년실행(싸릿재)_신현실행단가산출서" xfId="2187" xr:uid="{00000000-0005-0000-0000-00007F080000}"/>
    <cellStyle name="_적격(화산) _2002년 현장운영계획양식_실행단가_2003년실행(싸릿재)_신현실행단가산출서_원덕실행분할" xfId="2188" xr:uid="{00000000-0005-0000-0000-000080080000}"/>
    <cellStyle name="_적격(화산) _2002년 현장운영계획양식_실행단가_2003년실행(싸릿재)_원덕실행분할" xfId="2189" xr:uid="{00000000-0005-0000-0000-000081080000}"/>
    <cellStyle name="_적격(화산) _2002년 현장운영계획양식_실행단가_원덕실행분할" xfId="2190" xr:uid="{00000000-0005-0000-0000-000082080000}"/>
    <cellStyle name="_적격(화산) _2002년 현장운영계획양식_원덕실행분할" xfId="2191" xr:uid="{00000000-0005-0000-0000-000083080000}"/>
    <cellStyle name="_적격(화산) _2003년 실행(장성-담양)" xfId="2192" xr:uid="{00000000-0005-0000-0000-000084080000}"/>
    <cellStyle name="_적격(화산) _2003년 실행(장성-담양)_원덕실행분할" xfId="2193" xr:uid="{00000000-0005-0000-0000-000085080000}"/>
    <cellStyle name="_적격(화산) _2003년실행양식" xfId="2194" xr:uid="{00000000-0005-0000-0000-000086080000}"/>
    <cellStyle name="_적격(화산) _2003년실행양식_2003년실행(싸릿재)" xfId="2195" xr:uid="{00000000-0005-0000-0000-000087080000}"/>
    <cellStyle name="_적격(화산) _2003년실행양식_2003년실행(싸릿재)_거제신현터널현장실행" xfId="2196" xr:uid="{00000000-0005-0000-0000-000088080000}"/>
    <cellStyle name="_적격(화산) _2003년실행양식_2003년실행(싸릿재)_거제신현터널현장실행_원덕실행분할" xfId="2197" xr:uid="{00000000-0005-0000-0000-000089080000}"/>
    <cellStyle name="_적격(화산) _2003년실행양식_2003년실행(싸릿재)_신현실행단가산출서" xfId="2198" xr:uid="{00000000-0005-0000-0000-00008A080000}"/>
    <cellStyle name="_적격(화산) _2003년실행양식_2003년실행(싸릿재)_신현실행단가산출서_원덕실행분할" xfId="2199" xr:uid="{00000000-0005-0000-0000-00008B080000}"/>
    <cellStyle name="_적격(화산) _2003년실행양식_2003년실행(싸릿재)_원덕실행분할" xfId="2200" xr:uid="{00000000-0005-0000-0000-00008C080000}"/>
    <cellStyle name="_적격(화산) _2003년실행양식_원덕실행분할" xfId="2201" xr:uid="{00000000-0005-0000-0000-00008D080000}"/>
    <cellStyle name="_적격(화산) _2003웁스" xfId="2202" xr:uid="{00000000-0005-0000-0000-00008E080000}"/>
    <cellStyle name="_적격(화산) _2003웁스_2003년실행(싸릿재)" xfId="2203" xr:uid="{00000000-0005-0000-0000-00008F080000}"/>
    <cellStyle name="_적격(화산) _2003웁스_2003년실행(싸릿재)_거제신현터널현장실행" xfId="2204" xr:uid="{00000000-0005-0000-0000-000090080000}"/>
    <cellStyle name="_적격(화산) _2003웁스_2003년실행(싸릿재)_거제신현터널현장실행_원덕실행분할" xfId="2205" xr:uid="{00000000-0005-0000-0000-000091080000}"/>
    <cellStyle name="_적격(화산) _2003웁스_2003년실행(싸릿재)_신현실행단가산출서" xfId="2206" xr:uid="{00000000-0005-0000-0000-000092080000}"/>
    <cellStyle name="_적격(화산) _2003웁스_2003년실행(싸릿재)_신현실행단가산출서_원덕실행분할" xfId="2207" xr:uid="{00000000-0005-0000-0000-000093080000}"/>
    <cellStyle name="_적격(화산) _2003웁스_2003년실행(싸릿재)_원덕실행분할" xfId="2208" xr:uid="{00000000-0005-0000-0000-000094080000}"/>
    <cellStyle name="_적격(화산) _2003웁스_원덕실행분할" xfId="2209" xr:uid="{00000000-0005-0000-0000-000095080000}"/>
    <cellStyle name="_적격(화산) _6.조경공사(형진조경10.11.15)" xfId="2210" xr:uid="{00000000-0005-0000-0000-000096080000}"/>
    <cellStyle name="_적격(화산) _9.조경공사(형진조경10.09.02)" xfId="2211" xr:uid="{00000000-0005-0000-0000-000097080000}"/>
    <cellStyle name="_적격(화산) _Book3" xfId="2212" xr:uid="{00000000-0005-0000-0000-000098080000}"/>
    <cellStyle name="_적격(화산) _Book3_2003년실행(싸릿재)" xfId="2213" xr:uid="{00000000-0005-0000-0000-000099080000}"/>
    <cellStyle name="_적격(화산) _Book3_2003년실행(싸릿재)_거제신현터널현장실행" xfId="2214" xr:uid="{00000000-0005-0000-0000-00009A080000}"/>
    <cellStyle name="_적격(화산) _Book3_2003년실행(싸릿재)_거제신현터널현장실행_원덕실행분할" xfId="2215" xr:uid="{00000000-0005-0000-0000-00009B080000}"/>
    <cellStyle name="_적격(화산) _Book3_2003년실행(싸릿재)_신현실행단가산출서" xfId="2216" xr:uid="{00000000-0005-0000-0000-00009C080000}"/>
    <cellStyle name="_적격(화산) _Book3_2003년실행(싸릿재)_신현실행단가산출서_원덕실행분할" xfId="2217" xr:uid="{00000000-0005-0000-0000-00009D080000}"/>
    <cellStyle name="_적격(화산) _Book3_2003년실행(싸릿재)_원덕실행분할" xfId="2218" xr:uid="{00000000-0005-0000-0000-00009E080000}"/>
    <cellStyle name="_적격(화산) _Book3_원덕실행분할" xfId="2219" xr:uid="{00000000-0005-0000-0000-00009F080000}"/>
    <cellStyle name="_적격(화산) _DOBUN" xfId="2220" xr:uid="{00000000-0005-0000-0000-0000A0080000}"/>
    <cellStyle name="_적격(화산) _NAE" xfId="2221" xr:uid="{00000000-0005-0000-0000-0000A1080000}"/>
    <cellStyle name="_적격(화산) _거제신현터널현장실행" xfId="2222" xr:uid="{00000000-0005-0000-0000-0000A2080000}"/>
    <cellStyle name="_적격(화산) _거제신현터널현장실행_원덕실행분할" xfId="2223" xr:uid="{00000000-0005-0000-0000-0000A3080000}"/>
    <cellStyle name="_적격(화산) _건국대병원" xfId="2224" xr:uid="{00000000-0005-0000-0000-0000A4080000}"/>
    <cellStyle name="_적격(화산) _건국대병원_건국대학교공내역1028" xfId="2225" xr:uid="{00000000-0005-0000-0000-0000A5080000}"/>
    <cellStyle name="_적격(화산) _건국대병원_건국대학교공내역1028_건국대학교공내역1028" xfId="2226" xr:uid="{00000000-0005-0000-0000-0000A6080000}"/>
    <cellStyle name="_적격(화산) _건국대학견적" xfId="2227" xr:uid="{00000000-0005-0000-0000-0000A7080000}"/>
    <cellStyle name="_적격(화산) _건국대학교공내역" xfId="2228" xr:uid="{00000000-0005-0000-0000-0000A8080000}"/>
    <cellStyle name="_적격(화산) _건국대학교공내역1028" xfId="2229" xr:uid="{00000000-0005-0000-0000-0000A9080000}"/>
    <cellStyle name="_적격(화산) _건국대학교내역(메일전송)" xfId="2230" xr:uid="{00000000-0005-0000-0000-0000AA080000}"/>
    <cellStyle name="_적격(화산) _건국대학교병원 견적_미동" xfId="2231" xr:uid="{00000000-0005-0000-0000-0000AB080000}"/>
    <cellStyle name="_적격(화산) _건국대학교병원 견적_미동_건국대학교공내역1028" xfId="2232" xr:uid="{00000000-0005-0000-0000-0000AC080000}"/>
    <cellStyle name="_적격(화산) _건국대학교병원 견적_미동_건국대학교공내역1028_건국대학교공내역1028" xfId="2233" xr:uid="{00000000-0005-0000-0000-0000AD080000}"/>
    <cellStyle name="_적격(화산) _건국대학교부대입찰업체견적서" xfId="2234" xr:uid="{00000000-0005-0000-0000-0000AE080000}"/>
    <cellStyle name="_적격(화산) _건국대학교부대입찰업체견적서_건국대학교공내역1028" xfId="2235" xr:uid="{00000000-0005-0000-0000-0000AF080000}"/>
    <cellStyle name="_적격(화산) _건국대학교부대입찰업체견적서_건국대학교공내역1028_건국대학교공내역1028" xfId="2236" xr:uid="{00000000-0005-0000-0000-0000B0080000}"/>
    <cellStyle name="_적격(화산) _견갑" xfId="2237" xr:uid="{00000000-0005-0000-0000-0000B1080000}"/>
    <cellStyle name="_적격(화산) _견갑 (2)" xfId="2238" xr:uid="{00000000-0005-0000-0000-0000B2080000}"/>
    <cellStyle name="_적격(화산) _견갑 (3)" xfId="2239" xr:uid="{00000000-0005-0000-0000-0000B3080000}"/>
    <cellStyle name="_적격(화산) _견갑 (4)" xfId="2240" xr:uid="{00000000-0005-0000-0000-0000B4080000}"/>
    <cellStyle name="_적격(화산) _견갑1 (2)" xfId="2241" xr:uid="{00000000-0005-0000-0000-0000B5080000}"/>
    <cellStyle name="_적격(화산) _견적1" xfId="2242" xr:uid="{00000000-0005-0000-0000-0000B6080000}"/>
    <cellStyle name="_적격(화산) _견적1 (2)" xfId="2243" xr:uid="{00000000-0005-0000-0000-0000B7080000}"/>
    <cellStyle name="_적격(화산) _견적2 (2)" xfId="2244" xr:uid="{00000000-0005-0000-0000-0000B8080000}"/>
    <cellStyle name="_적격(화산) _견적3 (2)" xfId="2245" xr:uid="{00000000-0005-0000-0000-0000B9080000}"/>
    <cellStyle name="_적격(화산) _경춘선3공구-설투견" xfId="2246" xr:uid="{00000000-0005-0000-0000-0000BA080000}"/>
    <cellStyle name="_적격(화산) _공정표" xfId="2247" xr:uid="{00000000-0005-0000-0000-0000BB080000}"/>
    <cellStyle name="_적격(화산) _광주평동실행" xfId="2248" xr:uid="{00000000-0005-0000-0000-0000BC080000}"/>
    <cellStyle name="_적격(화산) _광주평동실행_번암견적의뢰(협력)" xfId="2249" xr:uid="{00000000-0005-0000-0000-0000BD080000}"/>
    <cellStyle name="_적격(화산) _광주평동품의1" xfId="2250" xr:uid="{00000000-0005-0000-0000-0000BE080000}"/>
    <cellStyle name="_적격(화산) _광주평동품의1_무안-광주2공구(협력)수정" xfId="2251" xr:uid="{00000000-0005-0000-0000-0000BF080000}"/>
    <cellStyle name="_적격(화산) _광주평동품의1_번암견적의뢰(협력)" xfId="2252" xr:uid="{00000000-0005-0000-0000-0000C0080000}"/>
    <cellStyle name="_적격(화산) _광주평동품의1_적상무주IC도로(1공구)" xfId="2253" xr:uid="{00000000-0005-0000-0000-0000C1080000}"/>
    <cellStyle name="_적격(화산) _기성보고" xfId="2254" xr:uid="{00000000-0005-0000-0000-0000C2080000}"/>
    <cellStyle name="_적격(화산) _기성보고_원덕실행분할" xfId="2255" xr:uid="{00000000-0005-0000-0000-0000C3080000}"/>
    <cellStyle name="_적격(화산) _기성보고01월" xfId="2256" xr:uid="{00000000-0005-0000-0000-0000C4080000}"/>
    <cellStyle name="_적격(화산) _기성보고01월_원덕실행분할" xfId="2257" xr:uid="{00000000-0005-0000-0000-0000C5080000}"/>
    <cellStyle name="_적격(화산) _기성보고12월" xfId="2258" xr:uid="{00000000-0005-0000-0000-0000C6080000}"/>
    <cellStyle name="_적격(화산) _기성보고12월_원덕실행분할" xfId="2259" xr:uid="{00000000-0005-0000-0000-0000C7080000}"/>
    <cellStyle name="_적격(화산) _기장하수실행1" xfId="2260" xr:uid="{00000000-0005-0000-0000-0000C8080000}"/>
    <cellStyle name="_적격(화산) _기장하수실행1_번암견적의뢰(협력)" xfId="2261" xr:uid="{00000000-0005-0000-0000-0000C9080000}"/>
    <cellStyle name="_적격(화산) _김해교투찰" xfId="2262" xr:uid="{00000000-0005-0000-0000-0000CA080000}"/>
    <cellStyle name="_적격(화산) _김해교투찰(1)" xfId="2263" xr:uid="{00000000-0005-0000-0000-0000CB080000}"/>
    <cellStyle name="_적격(화산) _김해교투찰(1)_원덕실행분할" xfId="2264" xr:uid="{00000000-0005-0000-0000-0000CC080000}"/>
    <cellStyle name="_적격(화산) _김해교투찰(1)_원덕실행분할_원덕실행분할" xfId="2265" xr:uid="{00000000-0005-0000-0000-0000CD080000}"/>
    <cellStyle name="_적격(화산) _김해교투찰(김해시)" xfId="2266" xr:uid="{00000000-0005-0000-0000-0000CE080000}"/>
    <cellStyle name="_적격(화산) _김해교투찰(김해시)_원덕실행분할" xfId="2267" xr:uid="{00000000-0005-0000-0000-0000CF080000}"/>
    <cellStyle name="_적격(화산) _김해교투찰(김해시)_원덕실행분할_원덕실행분할" xfId="2268" xr:uid="{00000000-0005-0000-0000-0000D0080000}"/>
    <cellStyle name="_적격(화산) _김해교투찰_원덕실행분할" xfId="2269" xr:uid="{00000000-0005-0000-0000-0000D1080000}"/>
    <cellStyle name="_적격(화산) _김해교투찰_원덕실행분할_원덕실행분할" xfId="2270" xr:uid="{00000000-0005-0000-0000-0000D2080000}"/>
    <cellStyle name="_적격(화산) _단가대비" xfId="2271" xr:uid="{00000000-0005-0000-0000-0000D3080000}"/>
    <cellStyle name="_적격(화산) _당진대전-5 설투견" xfId="2272" xr:uid="{00000000-0005-0000-0000-0000D4080000}"/>
    <cellStyle name="_적격(화산) _대구비산동 휴 플러스조경시설물공" xfId="2273" xr:uid="{00000000-0005-0000-0000-0000D5080000}"/>
    <cellStyle name="_적격(화산) _대전비래동 휴 플러스조경시설견적" xfId="2274" xr:uid="{00000000-0005-0000-0000-0000D6080000}"/>
    <cellStyle name="_적격(화산) _무안-광주2공구(협력)수정" xfId="2275" xr:uid="{00000000-0005-0000-0000-0000D7080000}"/>
    <cellStyle name="_적격(화산) _번암견적의뢰(협력)" xfId="2276" xr:uid="{00000000-0005-0000-0000-0000D8080000}"/>
    <cellStyle name="_적격(화산) _번영교2001년사업보고" xfId="2277" xr:uid="{00000000-0005-0000-0000-0000D9080000}"/>
    <cellStyle name="_적격(화산) _번영교2001년사업보고_원덕실행분할" xfId="2278" xr:uid="{00000000-0005-0000-0000-0000DA080000}"/>
    <cellStyle name="_적격(화산) _번영교실단가작업(현장)" xfId="2279" xr:uid="{00000000-0005-0000-0000-0000DB080000}"/>
    <cellStyle name="_적격(화산) _번영교실단가작업(현장)_원덕실행분할" xfId="2280" xr:uid="{00000000-0005-0000-0000-0000DC080000}"/>
    <cellStyle name="_적격(화산) _본오오목천" xfId="2281" xr:uid="{00000000-0005-0000-0000-0000DD080000}"/>
    <cellStyle name="_적격(화산) _부대철콘 (2)" xfId="2282" xr:uid="{00000000-0005-0000-0000-0000DE080000}"/>
    <cellStyle name="_적격(화산) _부대철콘 (3)" xfId="2283" xr:uid="{00000000-0005-0000-0000-0000DF080000}"/>
    <cellStyle name="_적격(화산) _부대철콘 (4)" xfId="2284" xr:uid="{00000000-0005-0000-0000-0000E0080000}"/>
    <cellStyle name="_적격(화산) _부대토공 (2)" xfId="2285" xr:uid="{00000000-0005-0000-0000-0000E1080000}"/>
    <cellStyle name="_적격(화산) _부대토공 (3)" xfId="2286" xr:uid="{00000000-0005-0000-0000-0000E2080000}"/>
    <cellStyle name="_적격(화산) _부별지" xfId="2287" xr:uid="{00000000-0005-0000-0000-0000E3080000}"/>
    <cellStyle name="_적격(화산) _부별지_buip (2)" xfId="2288" xr:uid="{00000000-0005-0000-0000-0000E4080000}"/>
    <cellStyle name="_적격(화산) _부별지_ip (2)" xfId="2289" xr:uid="{00000000-0005-0000-0000-0000E5080000}"/>
    <cellStyle name="_적격(화산) _부별지_jipbun (2)" xfId="2290" xr:uid="{00000000-0005-0000-0000-0000E6080000}"/>
    <cellStyle name="_적격(화산) _부산남천동병원내역서(남일)" xfId="2291" xr:uid="{00000000-0005-0000-0000-0000E7080000}"/>
    <cellStyle name="_적격(화산) _부산남천동병원내역서(남일)_2003-(국민은행총괄)disk2" xfId="2292" xr:uid="{00000000-0005-0000-0000-0000E8080000}"/>
    <cellStyle name="_적격(화산) _부산남천동병원내역서(남일)_국민은행콜센타입찰보고" xfId="2293" xr:uid="{00000000-0005-0000-0000-0000E9080000}"/>
    <cellStyle name="_적격(화산) _부산남천동병원내역서(남일)_국민은행콜센타입찰보고(1차수정)" xfId="2294" xr:uid="{00000000-0005-0000-0000-0000EA080000}"/>
    <cellStyle name="_적격(화산) _부산남천동병원내역서(남일)_국민은행콜센타입찰보고(최종분)" xfId="2295" xr:uid="{00000000-0005-0000-0000-0000EB080000}"/>
    <cellStyle name="_적격(화산) _부산남천동병원내역서(남일)_김영사옥입찰보고서" xfId="2296" xr:uid="{00000000-0005-0000-0000-0000EC080000}"/>
    <cellStyle name="_적격(화산) _부산남천동병원내역서(남일)_남양" xfId="2297" xr:uid="{00000000-0005-0000-0000-0000ED080000}"/>
    <cellStyle name="_적격(화산) _부산남천동병원내역서(남일)_마리오입찰보고서" xfId="2298" xr:uid="{00000000-0005-0000-0000-0000EE080000}"/>
    <cellStyle name="_적격(화산) _부산남천동병원내역서(남일)_상공회의소입찰보고서" xfId="2299" xr:uid="{00000000-0005-0000-0000-0000EF080000}"/>
    <cellStyle name="_적격(화산) _부산남천동병원내역서(남일)_서울우유입찰보고" xfId="2300" xr:uid="{00000000-0005-0000-0000-0000F0080000}"/>
    <cellStyle name="_적격(화산) _부산남천동병원내역서(남일)_서울우유입찰보고(수정)" xfId="2301" xr:uid="{00000000-0005-0000-0000-0000F1080000}"/>
    <cellStyle name="_적격(화산) _부산남천동병원내역서(남일)_서울위생병원2(남양)" xfId="2302" xr:uid="{00000000-0005-0000-0000-0000F2080000}"/>
    <cellStyle name="_적격(화산) _부산남천동병원내역서(남일)_입찰보고서" xfId="2303" xr:uid="{00000000-0005-0000-0000-0000F3080000}"/>
    <cellStyle name="_적격(화산) _부산남천동병원내역서(남일)_입찰보고서1" xfId="2304" xr:uid="{00000000-0005-0000-0000-0000F4080000}"/>
    <cellStyle name="_적격(화산) _부산남천동병원내역서(남일)_파주입찰보고서" xfId="2305" xr:uid="{00000000-0005-0000-0000-0000F5080000}"/>
    <cellStyle name="_적격(화산) _설계" xfId="2306" xr:uid="{00000000-0005-0000-0000-0000F6080000}"/>
    <cellStyle name="_적격(화산) _설계 (2)" xfId="2307" xr:uid="{00000000-0005-0000-0000-0000F7080000}"/>
    <cellStyle name="_적격(화산) _송학실행안" xfId="2308" xr:uid="{00000000-0005-0000-0000-0000F8080000}"/>
    <cellStyle name="_적격(화산) _송학실행안_번암견적의뢰(협력)" xfId="2309" xr:uid="{00000000-0005-0000-0000-0000F9080000}"/>
    <cellStyle name="_적격(화산) _송학하수투찰" xfId="2310" xr:uid="{00000000-0005-0000-0000-0000FA080000}"/>
    <cellStyle name="_적격(화산) _송학하수투찰_번암견적의뢰(협력)" xfId="2311" xr:uid="{00000000-0005-0000-0000-0000FB080000}"/>
    <cellStyle name="_적격(화산) _송학하수품의(설계넣고)" xfId="2312" xr:uid="{00000000-0005-0000-0000-0000FC080000}"/>
    <cellStyle name="_적격(화산) _송학하수품의(설계넣고)_무안-광주2공구(협력)수정" xfId="2313" xr:uid="{00000000-0005-0000-0000-0000FD080000}"/>
    <cellStyle name="_적격(화산) _송학하수품의(설계넣고)_번암견적의뢰(협력)" xfId="2314" xr:uid="{00000000-0005-0000-0000-0000FE080000}"/>
    <cellStyle name="_적격(화산) _송학하수품의(설계넣고)_적상무주IC도로(1공구)" xfId="2315" xr:uid="{00000000-0005-0000-0000-0000FF080000}"/>
    <cellStyle name="_적격(화산) _신령영천1_입찰" xfId="2316" xr:uid="{00000000-0005-0000-0000-000000090000}"/>
    <cellStyle name="_적격(화산) _신령영천1_입찰_14.조경공사(형진조경10.11.12)" xfId="2317" xr:uid="{00000000-0005-0000-0000-000001090000}"/>
    <cellStyle name="_적격(화산) _신령영천1_입찰_6.조경공사(형진조경10.11.15)" xfId="2318" xr:uid="{00000000-0005-0000-0000-000002090000}"/>
    <cellStyle name="_적격(화산) _신령영천1_입찰_9.조경공사(형진조경10.09.02)" xfId="2319" xr:uid="{00000000-0005-0000-0000-000003090000}"/>
    <cellStyle name="_적격(화산) _신령영천1_입찰_대구비산동 휴 플러스조경시설물공" xfId="2320" xr:uid="{00000000-0005-0000-0000-000004090000}"/>
    <cellStyle name="_적격(화산) _신령영천1_입찰_대전비래동 휴 플러스조경시설견적" xfId="2321" xr:uid="{00000000-0005-0000-0000-000005090000}"/>
    <cellStyle name="_적격(화산) _신령영천1_입찰_인천가좌동 조경시설물견적" xfId="2322" xr:uid="{00000000-0005-0000-0000-000006090000}"/>
    <cellStyle name="_적격(화산) _신령영천1_입찰_장안2차(340) 현대홈타운 신축현장" xfId="2323" xr:uid="{00000000-0005-0000-0000-000007090000}"/>
    <cellStyle name="_적격(화산) _신령영천1_입찰_중부지방 국세청 조경공사 견적" xfId="2324" xr:uid="{00000000-0005-0000-0000-000008090000}"/>
    <cellStyle name="_적격(화산) _신령영천1_입찰_청주지방법원 조경공사실행" xfId="2325" xr:uid="{00000000-0005-0000-0000-000009090000}"/>
    <cellStyle name="_적격(화산) _신매오월-실행-최초본사" xfId="2326" xr:uid="{00000000-0005-0000-0000-00000A090000}"/>
    <cellStyle name="_적격(화산) _신현실행단가산출서" xfId="2327" xr:uid="{00000000-0005-0000-0000-00000B090000}"/>
    <cellStyle name="_적격(화산) _신현실행단가산출서_원덕실행분할" xfId="2328" xr:uid="{00000000-0005-0000-0000-00000C090000}"/>
    <cellStyle name="_적격(화산) _실행" xfId="2329" xr:uid="{00000000-0005-0000-0000-00000D090000}"/>
    <cellStyle name="_적격(화산) _실행내역2001년1월변경" xfId="2330" xr:uid="{00000000-0005-0000-0000-00000E090000}"/>
    <cellStyle name="_적격(화산) _실행내역2001년1월변경_2002년 현장운영계획양식" xfId="2331" xr:uid="{00000000-0005-0000-0000-00000F090000}"/>
    <cellStyle name="_적격(화산) _실행내역2001년1월변경_2002년 현장운영계획양식_2003년실행(싸릿재)" xfId="2332" xr:uid="{00000000-0005-0000-0000-000010090000}"/>
    <cellStyle name="_적격(화산) _실행내역2001년1월변경_2002년 현장운영계획양식_2003년실행(싸릿재)_거제신현터널현장실행" xfId="2333" xr:uid="{00000000-0005-0000-0000-000011090000}"/>
    <cellStyle name="_적격(화산) _실행내역2001년1월변경_2002년 현장운영계획양식_2003년실행(싸릿재)_거제신현터널현장실행_원덕실행분할" xfId="2334" xr:uid="{00000000-0005-0000-0000-000012090000}"/>
    <cellStyle name="_적격(화산) _실행내역2001년1월변경_2002년 현장운영계획양식_2003년실행(싸릿재)_신현실행단가산출서" xfId="2335" xr:uid="{00000000-0005-0000-0000-000013090000}"/>
    <cellStyle name="_적격(화산) _실행내역2001년1월변경_2002년 현장운영계획양식_2003년실행(싸릿재)_신현실행단가산출서_원덕실행분할" xfId="2336" xr:uid="{00000000-0005-0000-0000-000014090000}"/>
    <cellStyle name="_적격(화산) _실행내역2001년1월변경_2002년 현장운영계획양식_2003년실행(싸릿재)_원덕실행분할" xfId="2337" xr:uid="{00000000-0005-0000-0000-000015090000}"/>
    <cellStyle name="_적격(화산) _실행내역2001년1월변경_2002년 현장운영계획양식_실행단가" xfId="2338" xr:uid="{00000000-0005-0000-0000-000016090000}"/>
    <cellStyle name="_적격(화산) _실행내역2001년1월변경_2002년 현장운영계획양식_실행단가_2003년실행(싸릿재)" xfId="2339" xr:uid="{00000000-0005-0000-0000-000017090000}"/>
    <cellStyle name="_적격(화산) _실행내역2001년1월변경_2002년 현장운영계획양식_실행단가_2003년실행(싸릿재)_거제신현터널현장실행" xfId="2340" xr:uid="{00000000-0005-0000-0000-000018090000}"/>
    <cellStyle name="_적격(화산) _실행내역2001년1월변경_2002년 현장운영계획양식_실행단가_2003년실행(싸릿재)_거제신현터널현장실행_원덕실행분할" xfId="2341" xr:uid="{00000000-0005-0000-0000-000019090000}"/>
    <cellStyle name="_적격(화산) _실행내역2001년1월변경_2002년 현장운영계획양식_실행단가_2003년실행(싸릿재)_신현실행단가산출서" xfId="2342" xr:uid="{00000000-0005-0000-0000-00001A090000}"/>
    <cellStyle name="_적격(화산) _실행내역2001년1월변경_2002년 현장운영계획양식_실행단가_2003년실행(싸릿재)_신현실행단가산출서_원덕실행분할" xfId="2343" xr:uid="{00000000-0005-0000-0000-00001B090000}"/>
    <cellStyle name="_적격(화산) _실행내역2001년1월변경_2002년 현장운영계획양식_실행단가_2003년실행(싸릿재)_원덕실행분할" xfId="2344" xr:uid="{00000000-0005-0000-0000-00001C090000}"/>
    <cellStyle name="_적격(화산) _실행내역2001년1월변경_2002년 현장운영계획양식_실행단가_원덕실행분할" xfId="2345" xr:uid="{00000000-0005-0000-0000-00001D090000}"/>
    <cellStyle name="_적격(화산) _실행내역2001년1월변경_2002년 현장운영계획양식_원덕실행분할" xfId="2346" xr:uid="{00000000-0005-0000-0000-00001E090000}"/>
    <cellStyle name="_적격(화산) _실행내역2001년1월변경_2003년 실행(장성-담양)" xfId="2347" xr:uid="{00000000-0005-0000-0000-00001F090000}"/>
    <cellStyle name="_적격(화산) _실행내역2001년1월변경_2003년 실행(장성-담양)_원덕실행분할" xfId="2348" xr:uid="{00000000-0005-0000-0000-000020090000}"/>
    <cellStyle name="_적격(화산) _실행내역2001년1월변경_2003년실행양식" xfId="2349" xr:uid="{00000000-0005-0000-0000-000021090000}"/>
    <cellStyle name="_적격(화산) _실행내역2001년1월변경_2003년실행양식_2003년실행(싸릿재)" xfId="2350" xr:uid="{00000000-0005-0000-0000-000022090000}"/>
    <cellStyle name="_적격(화산) _실행내역2001년1월변경_2003년실행양식_2003년실행(싸릿재)_거제신현터널현장실행" xfId="2351" xr:uid="{00000000-0005-0000-0000-000023090000}"/>
    <cellStyle name="_적격(화산) _실행내역2001년1월변경_2003년실행양식_2003년실행(싸릿재)_거제신현터널현장실행_원덕실행분할" xfId="2352" xr:uid="{00000000-0005-0000-0000-000024090000}"/>
    <cellStyle name="_적격(화산) _실행내역2001년1월변경_2003년실행양식_2003년실행(싸릿재)_신현실행단가산출서" xfId="2353" xr:uid="{00000000-0005-0000-0000-000025090000}"/>
    <cellStyle name="_적격(화산) _실행내역2001년1월변경_2003년실행양식_2003년실행(싸릿재)_신현실행단가산출서_원덕실행분할" xfId="2354" xr:uid="{00000000-0005-0000-0000-000026090000}"/>
    <cellStyle name="_적격(화산) _실행내역2001년1월변경_2003년실행양식_2003년실행(싸릿재)_원덕실행분할" xfId="2355" xr:uid="{00000000-0005-0000-0000-000027090000}"/>
    <cellStyle name="_적격(화산) _실행내역2001년1월변경_2003년실행양식_원덕실행분할" xfId="2356" xr:uid="{00000000-0005-0000-0000-000028090000}"/>
    <cellStyle name="_적격(화산) _실행내역2001년1월변경_2003웁스" xfId="2357" xr:uid="{00000000-0005-0000-0000-000029090000}"/>
    <cellStyle name="_적격(화산) _실행내역2001년1월변경_2003웁스_2003년실행(싸릿재)" xfId="2358" xr:uid="{00000000-0005-0000-0000-00002A090000}"/>
    <cellStyle name="_적격(화산) _실행내역2001년1월변경_2003웁스_2003년실행(싸릿재)_거제신현터널현장실행" xfId="2359" xr:uid="{00000000-0005-0000-0000-00002B090000}"/>
    <cellStyle name="_적격(화산) _실행내역2001년1월변경_2003웁스_2003년실행(싸릿재)_거제신현터널현장실행_원덕실행분할" xfId="2360" xr:uid="{00000000-0005-0000-0000-00002C090000}"/>
    <cellStyle name="_적격(화산) _실행내역2001년1월변경_2003웁스_2003년실행(싸릿재)_신현실행단가산출서" xfId="2361" xr:uid="{00000000-0005-0000-0000-00002D090000}"/>
    <cellStyle name="_적격(화산) _실행내역2001년1월변경_2003웁스_2003년실행(싸릿재)_신현실행단가산출서_원덕실행분할" xfId="2362" xr:uid="{00000000-0005-0000-0000-00002E090000}"/>
    <cellStyle name="_적격(화산) _실행내역2001년1월변경_2003웁스_2003년실행(싸릿재)_원덕실행분할" xfId="2363" xr:uid="{00000000-0005-0000-0000-00002F090000}"/>
    <cellStyle name="_적격(화산) _실행내역2001년1월변경_2003웁스_원덕실행분할" xfId="2364" xr:uid="{00000000-0005-0000-0000-000030090000}"/>
    <cellStyle name="_적격(화산) _실행내역2001년1월변경_Book3" xfId="2365" xr:uid="{00000000-0005-0000-0000-000031090000}"/>
    <cellStyle name="_적격(화산) _실행내역2001년1월변경_Book3_2003년실행(싸릿재)" xfId="2366" xr:uid="{00000000-0005-0000-0000-000032090000}"/>
    <cellStyle name="_적격(화산) _실행내역2001년1월변경_Book3_2003년실행(싸릿재)_거제신현터널현장실행" xfId="2367" xr:uid="{00000000-0005-0000-0000-000033090000}"/>
    <cellStyle name="_적격(화산) _실행내역2001년1월변경_Book3_2003년실행(싸릿재)_거제신현터널현장실행_원덕실행분할" xfId="2368" xr:uid="{00000000-0005-0000-0000-000034090000}"/>
    <cellStyle name="_적격(화산) _실행내역2001년1월변경_Book3_2003년실행(싸릿재)_신현실행단가산출서" xfId="2369" xr:uid="{00000000-0005-0000-0000-000035090000}"/>
    <cellStyle name="_적격(화산) _실행내역2001년1월변경_Book3_2003년실행(싸릿재)_신현실행단가산출서_원덕실행분할" xfId="2370" xr:uid="{00000000-0005-0000-0000-000036090000}"/>
    <cellStyle name="_적격(화산) _실행내역2001년1월변경_Book3_2003년실행(싸릿재)_원덕실행분할" xfId="2371" xr:uid="{00000000-0005-0000-0000-000037090000}"/>
    <cellStyle name="_적격(화산) _실행내역2001년1월변경_Book3_원덕실행분할" xfId="2372" xr:uid="{00000000-0005-0000-0000-000038090000}"/>
    <cellStyle name="_적격(화산) _실행내역2001년1월변경_거제신현터널현장실행" xfId="2373" xr:uid="{00000000-0005-0000-0000-000039090000}"/>
    <cellStyle name="_적격(화산) _실행내역2001년1월변경_거제신현터널현장실행_원덕실행분할" xfId="2374" xr:uid="{00000000-0005-0000-0000-00003A090000}"/>
    <cellStyle name="_적격(화산) _실행내역2001년1월변경_번영교2001년사업보고" xfId="2375" xr:uid="{00000000-0005-0000-0000-00003B090000}"/>
    <cellStyle name="_적격(화산) _실행내역2001년1월변경_번영교2001년사업보고_원덕실행분할" xfId="2376" xr:uid="{00000000-0005-0000-0000-00003C090000}"/>
    <cellStyle name="_적격(화산) _실행내역2001년1월변경_신현실행단가산출서" xfId="2377" xr:uid="{00000000-0005-0000-0000-00003D090000}"/>
    <cellStyle name="_적격(화산) _실행내역2001년1월변경_신현실행단가산출서_원덕실행분할" xfId="2378" xr:uid="{00000000-0005-0000-0000-00003E090000}"/>
    <cellStyle name="_적격(화산) _실행내역2001년1월변경_싸릿재실행-2(직영)" xfId="2379" xr:uid="{00000000-0005-0000-0000-00003F090000}"/>
    <cellStyle name="_적격(화산) _실행내역2001년1월변경_싸릿재실행-2(직영)_2003년실행(싸릿재)" xfId="2380" xr:uid="{00000000-0005-0000-0000-000040090000}"/>
    <cellStyle name="_적격(화산) _실행내역2001년1월변경_싸릿재실행-2(직영)_2003년실행(싸릿재)_거제신현터널현장실행" xfId="2381" xr:uid="{00000000-0005-0000-0000-000041090000}"/>
    <cellStyle name="_적격(화산) _실행내역2001년1월변경_싸릿재실행-2(직영)_2003년실행(싸릿재)_거제신현터널현장실행_원덕실행분할" xfId="2382" xr:uid="{00000000-0005-0000-0000-000042090000}"/>
    <cellStyle name="_적격(화산) _실행내역2001년1월변경_싸릿재실행-2(직영)_2003년실행(싸릿재)_신현실행단가산출서" xfId="2383" xr:uid="{00000000-0005-0000-0000-000043090000}"/>
    <cellStyle name="_적격(화산) _실행내역2001년1월변경_싸릿재실행-2(직영)_2003년실행(싸릿재)_신현실행단가산출서_원덕실행분할" xfId="2384" xr:uid="{00000000-0005-0000-0000-000044090000}"/>
    <cellStyle name="_적격(화산) _실행내역2001년1월변경_싸릿재실행-2(직영)_2003년실행(싸릿재)_원덕실행분할" xfId="2385" xr:uid="{00000000-0005-0000-0000-000045090000}"/>
    <cellStyle name="_적격(화산) _실행내역2001년1월변경_싸릿재실행-2(직영)_원덕실행분할" xfId="2386" xr:uid="{00000000-0005-0000-0000-000046090000}"/>
    <cellStyle name="_적격(화산) _실행내역2001년1월변경_원덕실행분할" xfId="2387" xr:uid="{00000000-0005-0000-0000-000047090000}"/>
    <cellStyle name="_적격(화산) _실행내역2001년1월변경_잔여실행예산" xfId="2388" xr:uid="{00000000-0005-0000-0000-000048090000}"/>
    <cellStyle name="_적격(화산) _실행내역2001년1월변경_잔여실행예산_2003년실행(싸릿재)" xfId="2389" xr:uid="{00000000-0005-0000-0000-000049090000}"/>
    <cellStyle name="_적격(화산) _실행내역2001년1월변경_잔여실행예산_2003년실행(싸릿재)_거제신현터널현장실행" xfId="2390" xr:uid="{00000000-0005-0000-0000-00004A090000}"/>
    <cellStyle name="_적격(화산) _실행내역2001년1월변경_잔여실행예산_2003년실행(싸릿재)_거제신현터널현장실행_원덕실행분할" xfId="2391" xr:uid="{00000000-0005-0000-0000-00004B090000}"/>
    <cellStyle name="_적격(화산) _실행내역2001년1월변경_잔여실행예산_2003년실행(싸릿재)_신현실행단가산출서" xfId="2392" xr:uid="{00000000-0005-0000-0000-00004C090000}"/>
    <cellStyle name="_적격(화산) _실행내역2001년1월변경_잔여실행예산_2003년실행(싸릿재)_신현실행단가산출서_원덕실행분할" xfId="2393" xr:uid="{00000000-0005-0000-0000-00004D090000}"/>
    <cellStyle name="_적격(화산) _실행내역2001년1월변경_잔여실행예산_2003년실행(싸릿재)_원덕실행분할" xfId="2394" xr:uid="{00000000-0005-0000-0000-00004E090000}"/>
    <cellStyle name="_적격(화산) _실행내역2001년1월변경_잔여실행예산_원덕실행분할" xfId="2395" xr:uid="{00000000-0005-0000-0000-00004F090000}"/>
    <cellStyle name="_적격(화산) _실행내역2001년1월변경_장비자재노무양식1" xfId="2396" xr:uid="{00000000-0005-0000-0000-000050090000}"/>
    <cellStyle name="_적격(화산) _실행내역2001년1월변경_장비자재노무양식1_원덕실행분할" xfId="2397" xr:uid="{00000000-0005-0000-0000-000051090000}"/>
    <cellStyle name="_적격(화산) _실행내역2001년1월변경_장성담양개설회의" xfId="2398" xr:uid="{00000000-0005-0000-0000-000052090000}"/>
    <cellStyle name="_적격(화산) _실행내역2001년1월변경_장성담양개설회의_원덕실행분할" xfId="2399" xr:uid="{00000000-0005-0000-0000-000053090000}"/>
    <cellStyle name="_적격(화산) _실행내역2001년1월변경_현장실행" xfId="2400" xr:uid="{00000000-0005-0000-0000-000054090000}"/>
    <cellStyle name="_적격(화산) _실행내역2001년1월변경_현장실행_원덕실행분할" xfId="2401" xr:uid="{00000000-0005-0000-0000-000055090000}"/>
    <cellStyle name="_적격(화산) _실행내역2001년1월변경_현장운영계획" xfId="2402" xr:uid="{00000000-0005-0000-0000-000056090000}"/>
    <cellStyle name="_적격(화산) _실행내역2001년1월변경_현장운영계획(2001.2.6)" xfId="2403" xr:uid="{00000000-0005-0000-0000-000057090000}"/>
    <cellStyle name="_적격(화산) _실행내역2001년1월변경_현장운영계획(2001.2.6)_원덕실행분할" xfId="2404" xr:uid="{00000000-0005-0000-0000-000058090000}"/>
    <cellStyle name="_적격(화산) _실행내역2001년1월변경_현장운영계획_원덕실행분할" xfId="2405" xr:uid="{00000000-0005-0000-0000-000059090000}"/>
    <cellStyle name="_적격(화산) _싸릿재실행-2(직영)" xfId="2406" xr:uid="{00000000-0005-0000-0000-00005A090000}"/>
    <cellStyle name="_적격(화산) _싸릿재실행-2(직영)_2003년실행(싸릿재)" xfId="2407" xr:uid="{00000000-0005-0000-0000-00005B090000}"/>
    <cellStyle name="_적격(화산) _싸릿재실행-2(직영)_2003년실행(싸릿재)_거제신현터널현장실행" xfId="2408" xr:uid="{00000000-0005-0000-0000-00005C090000}"/>
    <cellStyle name="_적격(화산) _싸릿재실행-2(직영)_2003년실행(싸릿재)_거제신현터널현장실행_원덕실행분할" xfId="2409" xr:uid="{00000000-0005-0000-0000-00005D090000}"/>
    <cellStyle name="_적격(화산) _싸릿재실행-2(직영)_2003년실행(싸릿재)_신현실행단가산출서" xfId="2410" xr:uid="{00000000-0005-0000-0000-00005E090000}"/>
    <cellStyle name="_적격(화산) _싸릿재실행-2(직영)_2003년실행(싸릿재)_신현실행단가산출서_원덕실행분할" xfId="2411" xr:uid="{00000000-0005-0000-0000-00005F090000}"/>
    <cellStyle name="_적격(화산) _싸릿재실행-2(직영)_2003년실행(싸릿재)_원덕실행분할" xfId="2412" xr:uid="{00000000-0005-0000-0000-000060090000}"/>
    <cellStyle name="_적격(화산) _싸릿재실행-2(직영)_원덕실행분할" xfId="2413" xr:uid="{00000000-0005-0000-0000-000061090000}"/>
    <cellStyle name="_적격(화산) _원덕실행분할" xfId="2414" xr:uid="{00000000-0005-0000-0000-000062090000}"/>
    <cellStyle name="_적격(화산) _원덕실행분할_원덕실행분할" xfId="2415" xr:uid="{00000000-0005-0000-0000-000063090000}"/>
    <cellStyle name="_적격(화산) _월기성(경남)" xfId="2416" xr:uid="{00000000-0005-0000-0000-000064090000}"/>
    <cellStyle name="_적격(화산) _월기성(경남)_원덕실행분할" xfId="2417" xr:uid="{00000000-0005-0000-0000-000065090000}"/>
    <cellStyle name="_적격(화산) _월말기성" xfId="2418" xr:uid="{00000000-0005-0000-0000-000066090000}"/>
    <cellStyle name="_적격(화산) _월말기성_원덕실행분할" xfId="2419" xr:uid="{00000000-0005-0000-0000-000067090000}"/>
    <cellStyle name="_적격(화산) _의정부" xfId="2420" xr:uid="{00000000-0005-0000-0000-000068090000}"/>
    <cellStyle name="_적격(화산) _의정부_건국대학교공내역1028" xfId="2421" xr:uid="{00000000-0005-0000-0000-000069090000}"/>
    <cellStyle name="_적격(화산) _의정부_건국대학교공내역1028_건국대학교공내역1028" xfId="2422" xr:uid="{00000000-0005-0000-0000-00006A090000}"/>
    <cellStyle name="_적격(화산) _의정부성모병원" xfId="2423" xr:uid="{00000000-0005-0000-0000-00006B090000}"/>
    <cellStyle name="_적격(화산) _의정부성모병원_건국대학교공내역1028" xfId="2424" xr:uid="{00000000-0005-0000-0000-00006C090000}"/>
    <cellStyle name="_적격(화산) _의정부성모병원_건국대학교공내역1028_건국대학교공내역1028" xfId="2425" xr:uid="{00000000-0005-0000-0000-00006D090000}"/>
    <cellStyle name="_적격(화산) _인천가좌동 조경시설물견적" xfId="2426" xr:uid="{00000000-0005-0000-0000-00006E090000}"/>
    <cellStyle name="_적격(화산) _입찰 (2)" xfId="2427" xr:uid="{00000000-0005-0000-0000-00006F090000}"/>
    <cellStyle name="_적격(화산) _잔여실행예산" xfId="2428" xr:uid="{00000000-0005-0000-0000-000070090000}"/>
    <cellStyle name="_적격(화산) _잔여실행예산_2003년실행(싸릿재)" xfId="2429" xr:uid="{00000000-0005-0000-0000-000071090000}"/>
    <cellStyle name="_적격(화산) _잔여실행예산_2003년실행(싸릿재)_거제신현터널현장실행" xfId="2430" xr:uid="{00000000-0005-0000-0000-000072090000}"/>
    <cellStyle name="_적격(화산) _잔여실행예산_2003년실행(싸릿재)_거제신현터널현장실행_원덕실행분할" xfId="2431" xr:uid="{00000000-0005-0000-0000-000073090000}"/>
    <cellStyle name="_적격(화산) _잔여실행예산_2003년실행(싸릿재)_신현실행단가산출서" xfId="2432" xr:uid="{00000000-0005-0000-0000-000074090000}"/>
    <cellStyle name="_적격(화산) _잔여실행예산_2003년실행(싸릿재)_신현실행단가산출서_원덕실행분할" xfId="2433" xr:uid="{00000000-0005-0000-0000-000075090000}"/>
    <cellStyle name="_적격(화산) _잔여실행예산_2003년실행(싸릿재)_원덕실행분할" xfId="2434" xr:uid="{00000000-0005-0000-0000-000076090000}"/>
    <cellStyle name="_적격(화산) _잔여실행예산_원덕실행분할" xfId="2435" xr:uid="{00000000-0005-0000-0000-000077090000}"/>
    <cellStyle name="_적격(화산) _장비자재노무양식1" xfId="2436" xr:uid="{00000000-0005-0000-0000-000078090000}"/>
    <cellStyle name="_적격(화산) _장비자재노무양식1_원덕실행분할" xfId="2437" xr:uid="{00000000-0005-0000-0000-000079090000}"/>
    <cellStyle name="_적격(화산) _장성담양개설회의" xfId="2438" xr:uid="{00000000-0005-0000-0000-00007A090000}"/>
    <cellStyle name="_적격(화산) _장성담양개설회의_원덕실행분할" xfId="2439" xr:uid="{00000000-0005-0000-0000-00007B090000}"/>
    <cellStyle name="_적격(화산) _장안2차(340) 현대홈타운 신축현장" xfId="2440" xr:uid="{00000000-0005-0000-0000-00007C090000}"/>
    <cellStyle name="_적격(화산) _장호터널" xfId="2441" xr:uid="{00000000-0005-0000-0000-00007D090000}"/>
    <cellStyle name="_적격(화산) _장호터널_원덕실행분할" xfId="2442" xr:uid="{00000000-0005-0000-0000-00007E090000}"/>
    <cellStyle name="_적격(화산) _적상무주IC도로(1공구)" xfId="2443" xr:uid="{00000000-0005-0000-0000-00007F090000}"/>
    <cellStyle name="_적격(화산) _중부지방 국세청 조경공사 견적" xfId="2444" xr:uid="{00000000-0005-0000-0000-000080090000}"/>
    <cellStyle name="_적격(화산) _집갑 (2)" xfId="2445" xr:uid="{00000000-0005-0000-0000-000081090000}"/>
    <cellStyle name="_적격(화산) _집행 (2)" xfId="2446" xr:uid="{00000000-0005-0000-0000-000082090000}"/>
    <cellStyle name="_적격(화산) _집행 (93)" xfId="2447" xr:uid="{00000000-0005-0000-0000-000083090000}"/>
    <cellStyle name="_적격(화산) _철콘 (2)" xfId="2448" xr:uid="{00000000-0005-0000-0000-000084090000}"/>
    <cellStyle name="_적격(화산) _철콘 (3)" xfId="2449" xr:uid="{00000000-0005-0000-0000-000085090000}"/>
    <cellStyle name="_적격(화산) _철콘 (4)" xfId="2450" xr:uid="{00000000-0005-0000-0000-000086090000}"/>
    <cellStyle name="_적격(화산) _철콘 (5)" xfId="2451" xr:uid="{00000000-0005-0000-0000-000087090000}"/>
    <cellStyle name="_적격(화산) _청주중원(부대입찰) 견적" xfId="2452" xr:uid="{00000000-0005-0000-0000-000088090000}"/>
    <cellStyle name="_적격(화산) _청주중원(부대입찰) 견적_건국대학교공내역1028" xfId="2453" xr:uid="{00000000-0005-0000-0000-000089090000}"/>
    <cellStyle name="_적격(화산) _청주중원(부대입찰) 견적_건국대학교공내역1028_건국대학교공내역1028" xfId="2454" xr:uid="{00000000-0005-0000-0000-00008A090000}"/>
    <cellStyle name="_적격(화산) _청주지방법원 조경공사실행" xfId="2455" xr:uid="{00000000-0005-0000-0000-00008B090000}"/>
    <cellStyle name="_적격(화산) _토공 (2)" xfId="2456" xr:uid="{00000000-0005-0000-0000-00008C090000}"/>
    <cellStyle name="_적격(화산) _투찰(안덕대정)" xfId="2457" xr:uid="{00000000-0005-0000-0000-00008D090000}"/>
    <cellStyle name="_적격(화산) _투찰(안덕대정)_14.조경공사(형진조경10.11.12)" xfId="2458" xr:uid="{00000000-0005-0000-0000-00008E090000}"/>
    <cellStyle name="_적격(화산) _투찰(안덕대정)_6.조경공사(형진조경10.11.15)" xfId="2459" xr:uid="{00000000-0005-0000-0000-00008F090000}"/>
    <cellStyle name="_적격(화산) _투찰(안덕대정)_9.조경공사(형진조경10.09.02)" xfId="2460" xr:uid="{00000000-0005-0000-0000-000090090000}"/>
    <cellStyle name="_적격(화산) _투찰(안덕대정)_대구비산동 휴 플러스조경시설물공" xfId="2461" xr:uid="{00000000-0005-0000-0000-000091090000}"/>
    <cellStyle name="_적격(화산) _투찰(안덕대정)_대전비래동 휴 플러스조경시설견적" xfId="2462" xr:uid="{00000000-0005-0000-0000-000092090000}"/>
    <cellStyle name="_적격(화산) _투찰(안덕대정)_인천가좌동 조경시설물견적" xfId="2463" xr:uid="{00000000-0005-0000-0000-000093090000}"/>
    <cellStyle name="_적격(화산) _투찰(안덕대정)_장안2차(340) 현대홈타운 신축현장" xfId="2464" xr:uid="{00000000-0005-0000-0000-000094090000}"/>
    <cellStyle name="_적격(화산) _투찰(안덕대정)_중부지방 국세청 조경공사 견적" xfId="2465" xr:uid="{00000000-0005-0000-0000-000095090000}"/>
    <cellStyle name="_적격(화산) _투찰(안덕대정)_청주지방법원 조경공사실행" xfId="2466" xr:uid="{00000000-0005-0000-0000-000096090000}"/>
    <cellStyle name="_적격(화산) _투찰(안덕대정)_투찰_대둔산" xfId="2467" xr:uid="{00000000-0005-0000-0000-000097090000}"/>
    <cellStyle name="_적격(화산) _투찰(안덕대정)_투찰_대둔산_14.조경공사(형진조경10.11.12)" xfId="2468" xr:uid="{00000000-0005-0000-0000-000098090000}"/>
    <cellStyle name="_적격(화산) _투찰(안덕대정)_투찰_대둔산_6.조경공사(형진조경10.11.15)" xfId="2469" xr:uid="{00000000-0005-0000-0000-000099090000}"/>
    <cellStyle name="_적격(화산) _투찰(안덕대정)_투찰_대둔산_9.조경공사(형진조경10.09.02)" xfId="2470" xr:uid="{00000000-0005-0000-0000-00009A090000}"/>
    <cellStyle name="_적격(화산) _투찰(안덕대정)_투찰_대둔산_대구비산동 휴 플러스조경시설물공" xfId="2471" xr:uid="{00000000-0005-0000-0000-00009B090000}"/>
    <cellStyle name="_적격(화산) _투찰(안덕대정)_투찰_대둔산_대전비래동 휴 플러스조경시설견적" xfId="2472" xr:uid="{00000000-0005-0000-0000-00009C090000}"/>
    <cellStyle name="_적격(화산) _투찰(안덕대정)_투찰_대둔산_인천가좌동 조경시설물견적" xfId="2473" xr:uid="{00000000-0005-0000-0000-00009D090000}"/>
    <cellStyle name="_적격(화산) _투찰(안덕대정)_투찰_대둔산_장안2차(340) 현대홈타운 신축현장" xfId="2474" xr:uid="{00000000-0005-0000-0000-00009E090000}"/>
    <cellStyle name="_적격(화산) _투찰(안덕대정)_투찰_대둔산_중부지방 국세청 조경공사 견적" xfId="2475" xr:uid="{00000000-0005-0000-0000-00009F090000}"/>
    <cellStyle name="_적격(화산) _투찰(안덕대정)_투찰_대둔산_청주지방법원 조경공사실행" xfId="2476" xr:uid="{00000000-0005-0000-0000-0000A0090000}"/>
    <cellStyle name="_적격(화산) _투찰(안덕대정)1" xfId="2477" xr:uid="{00000000-0005-0000-0000-0000A1090000}"/>
    <cellStyle name="_적격(화산) _투찰(안덕대정)1_14.조경공사(형진조경10.11.12)" xfId="2478" xr:uid="{00000000-0005-0000-0000-0000A2090000}"/>
    <cellStyle name="_적격(화산) _투찰(안덕대정)1_6.조경공사(형진조경10.11.15)" xfId="2479" xr:uid="{00000000-0005-0000-0000-0000A3090000}"/>
    <cellStyle name="_적격(화산) _투찰(안덕대정)1_9.조경공사(형진조경10.09.02)" xfId="2480" xr:uid="{00000000-0005-0000-0000-0000A4090000}"/>
    <cellStyle name="_적격(화산) _투찰(안덕대정)1_대구비산동 휴 플러스조경시설물공" xfId="2481" xr:uid="{00000000-0005-0000-0000-0000A5090000}"/>
    <cellStyle name="_적격(화산) _투찰(안덕대정)1_대전비래동 휴 플러스조경시설견적" xfId="2482" xr:uid="{00000000-0005-0000-0000-0000A6090000}"/>
    <cellStyle name="_적격(화산) _투찰(안덕대정)1_인천가좌동 조경시설물견적" xfId="2483" xr:uid="{00000000-0005-0000-0000-0000A7090000}"/>
    <cellStyle name="_적격(화산) _투찰(안덕대정)1_장안2차(340) 현대홈타운 신축현장" xfId="2484" xr:uid="{00000000-0005-0000-0000-0000A8090000}"/>
    <cellStyle name="_적격(화산) _투찰(안덕대정)1_중부지방 국세청 조경공사 견적" xfId="2485" xr:uid="{00000000-0005-0000-0000-0000A9090000}"/>
    <cellStyle name="_적격(화산) _투찰(안덕대정)1_청주지방법원 조경공사실행" xfId="2486" xr:uid="{00000000-0005-0000-0000-0000AA090000}"/>
    <cellStyle name="_적격(화산) _투찰(안덕대정)1_투찰_대둔산" xfId="2487" xr:uid="{00000000-0005-0000-0000-0000AB090000}"/>
    <cellStyle name="_적격(화산) _투찰(안덕대정)1_투찰_대둔산_14.조경공사(형진조경10.11.12)" xfId="2488" xr:uid="{00000000-0005-0000-0000-0000AC090000}"/>
    <cellStyle name="_적격(화산) _투찰(안덕대정)1_투찰_대둔산_6.조경공사(형진조경10.11.15)" xfId="2489" xr:uid="{00000000-0005-0000-0000-0000AD090000}"/>
    <cellStyle name="_적격(화산) _투찰(안덕대정)1_투찰_대둔산_9.조경공사(형진조경10.09.02)" xfId="2490" xr:uid="{00000000-0005-0000-0000-0000AE090000}"/>
    <cellStyle name="_적격(화산) _투찰(안덕대정)1_투찰_대둔산_대구비산동 휴 플러스조경시설물공" xfId="2491" xr:uid="{00000000-0005-0000-0000-0000AF090000}"/>
    <cellStyle name="_적격(화산) _투찰(안덕대정)1_투찰_대둔산_대전비래동 휴 플러스조경시설견적" xfId="2492" xr:uid="{00000000-0005-0000-0000-0000B0090000}"/>
    <cellStyle name="_적격(화산) _투찰(안덕대정)1_투찰_대둔산_인천가좌동 조경시설물견적" xfId="2493" xr:uid="{00000000-0005-0000-0000-0000B1090000}"/>
    <cellStyle name="_적격(화산) _투찰(안덕대정)1_투찰_대둔산_장안2차(340) 현대홈타운 신축현장" xfId="2494" xr:uid="{00000000-0005-0000-0000-0000B2090000}"/>
    <cellStyle name="_적격(화산) _투찰(안덕대정)1_투찰_대둔산_중부지방 국세청 조경공사 견적" xfId="2495" xr:uid="{00000000-0005-0000-0000-0000B3090000}"/>
    <cellStyle name="_적격(화산) _투찰(안덕대정)1_투찰_대둔산_청주지방법원 조경공사실행" xfId="2496" xr:uid="{00000000-0005-0000-0000-0000B4090000}"/>
    <cellStyle name="_적격(화산) _투찰_대둔산" xfId="2497" xr:uid="{00000000-0005-0000-0000-0000B5090000}"/>
    <cellStyle name="_적격(화산) _투찰_대둔산_14.조경공사(형진조경10.11.12)" xfId="2498" xr:uid="{00000000-0005-0000-0000-0000B6090000}"/>
    <cellStyle name="_적격(화산) _투찰_대둔산_6.조경공사(형진조경10.11.15)" xfId="2499" xr:uid="{00000000-0005-0000-0000-0000B7090000}"/>
    <cellStyle name="_적격(화산) _투찰_대둔산_9.조경공사(형진조경10.09.02)" xfId="2500" xr:uid="{00000000-0005-0000-0000-0000B8090000}"/>
    <cellStyle name="_적격(화산) _투찰_대둔산_대구비산동 휴 플러스조경시설물공" xfId="2501" xr:uid="{00000000-0005-0000-0000-0000B9090000}"/>
    <cellStyle name="_적격(화산) _투찰_대둔산_대전비래동 휴 플러스조경시설견적" xfId="2502" xr:uid="{00000000-0005-0000-0000-0000BA090000}"/>
    <cellStyle name="_적격(화산) _투찰_대둔산_인천가좌동 조경시설물견적" xfId="2503" xr:uid="{00000000-0005-0000-0000-0000BB090000}"/>
    <cellStyle name="_적격(화산) _투찰_대둔산_장안2차(340) 현대홈타운 신축현장" xfId="2504" xr:uid="{00000000-0005-0000-0000-0000BC090000}"/>
    <cellStyle name="_적격(화산) _투찰_대둔산_중부지방 국세청 조경공사 견적" xfId="2505" xr:uid="{00000000-0005-0000-0000-0000BD090000}"/>
    <cellStyle name="_적격(화산) _투찰_대둔산_청주지방법원 조경공사실행" xfId="2506" xr:uid="{00000000-0005-0000-0000-0000BE090000}"/>
    <cellStyle name="_적격(화산) _투찰내역" xfId="2507" xr:uid="{00000000-0005-0000-0000-0000BF090000}"/>
    <cellStyle name="_적격(화산) _투찰내역_14.조경공사(형진조경10.11.12)" xfId="2508" xr:uid="{00000000-0005-0000-0000-0000C0090000}"/>
    <cellStyle name="_적격(화산) _투찰내역_6.조경공사(형진조경10.11.15)" xfId="2509" xr:uid="{00000000-0005-0000-0000-0000C1090000}"/>
    <cellStyle name="_적격(화산) _투찰내역_9.조경공사(형진조경10.09.02)" xfId="2510" xr:uid="{00000000-0005-0000-0000-0000C2090000}"/>
    <cellStyle name="_적격(화산) _투찰내역_대구비산동 휴 플러스조경시설물공" xfId="2511" xr:uid="{00000000-0005-0000-0000-0000C3090000}"/>
    <cellStyle name="_적격(화산) _투찰내역_대전비래동 휴 플러스조경시설견적" xfId="2512" xr:uid="{00000000-0005-0000-0000-0000C4090000}"/>
    <cellStyle name="_적격(화산) _투찰내역_인천가좌동 조경시설물견적" xfId="2513" xr:uid="{00000000-0005-0000-0000-0000C5090000}"/>
    <cellStyle name="_적격(화산) _투찰내역_장안2차(340) 현대홈타운 신축현장" xfId="2514" xr:uid="{00000000-0005-0000-0000-0000C6090000}"/>
    <cellStyle name="_적격(화산) _투찰내역_중부지방 국세청 조경공사 견적" xfId="2515" xr:uid="{00000000-0005-0000-0000-0000C7090000}"/>
    <cellStyle name="_적격(화산) _투찰내역_청주지방법원 조경공사실행" xfId="2516" xr:uid="{00000000-0005-0000-0000-0000C8090000}"/>
    <cellStyle name="_적격(화산) _하도1 (2)" xfId="2517" xr:uid="{00000000-0005-0000-0000-0000C9090000}"/>
    <cellStyle name="_적격(화산) _하사항" xfId="2518" xr:uid="{00000000-0005-0000-0000-0000CA090000}"/>
    <cellStyle name="_적격(화산) _하사항_buip (2)" xfId="2519" xr:uid="{00000000-0005-0000-0000-0000CB090000}"/>
    <cellStyle name="_적격(화산) _하사항_ip (2)" xfId="2520" xr:uid="{00000000-0005-0000-0000-0000CC090000}"/>
    <cellStyle name="_적격(화산) _하사항_jipbun (2)" xfId="2521" xr:uid="{00000000-0005-0000-0000-0000CD090000}"/>
    <cellStyle name="_적격(화산) _현장실행" xfId="2522" xr:uid="{00000000-0005-0000-0000-0000CE090000}"/>
    <cellStyle name="_적격(화산) _현장실행_원덕실행분할" xfId="2523" xr:uid="{00000000-0005-0000-0000-0000CF090000}"/>
    <cellStyle name="_적격(화산) _현장운영계획" xfId="2524" xr:uid="{00000000-0005-0000-0000-0000D0090000}"/>
    <cellStyle name="_적격(화산) _현장운영계획(2001.2.6)" xfId="2525" xr:uid="{00000000-0005-0000-0000-0000D1090000}"/>
    <cellStyle name="_적격(화산) _현장운영계획(2001.2.6)_원덕실행분할" xfId="2526" xr:uid="{00000000-0005-0000-0000-0000D2090000}"/>
    <cellStyle name="_적격(화산) _현장운영계획_원덕실행분할" xfId="2527" xr:uid="{00000000-0005-0000-0000-0000D3090000}"/>
    <cellStyle name="_적격(화산) _호남권투찰1" xfId="2528" xr:uid="{00000000-0005-0000-0000-0000D4090000}"/>
    <cellStyle name="_적격(화산) _호남권투찰1_14.조경공사(형진조경10.11.12)" xfId="2529" xr:uid="{00000000-0005-0000-0000-0000D5090000}"/>
    <cellStyle name="_적격(화산) _호남권투찰1_6.조경공사(형진조경10.11.15)" xfId="2530" xr:uid="{00000000-0005-0000-0000-0000D6090000}"/>
    <cellStyle name="_적격(화산) _호남권투찰1_9.조경공사(형진조경10.09.02)" xfId="2531" xr:uid="{00000000-0005-0000-0000-0000D7090000}"/>
    <cellStyle name="_적격(화산) _호남권투찰1_대구비산동 휴 플러스조경시설물공" xfId="2532" xr:uid="{00000000-0005-0000-0000-0000D8090000}"/>
    <cellStyle name="_적격(화산) _호남권투찰1_대전비래동 휴 플러스조경시설견적" xfId="2533" xr:uid="{00000000-0005-0000-0000-0000D9090000}"/>
    <cellStyle name="_적격(화산) _호남권투찰1_인천가좌동 조경시설물견적" xfId="2534" xr:uid="{00000000-0005-0000-0000-0000DA090000}"/>
    <cellStyle name="_적격(화산) _호남권투찰1_장안2차(340) 현대홈타운 신축현장" xfId="2535" xr:uid="{00000000-0005-0000-0000-0000DB090000}"/>
    <cellStyle name="_적격(화산) _호남권투찰1_중부지방 국세청 조경공사 견적" xfId="2536" xr:uid="{00000000-0005-0000-0000-0000DC090000}"/>
    <cellStyle name="_적격(화산) _호남권투찰1_청주지방법원 조경공사실행" xfId="2537" xr:uid="{00000000-0005-0000-0000-0000DD090000}"/>
    <cellStyle name="_전기공내역서" xfId="2538" xr:uid="{00000000-0005-0000-0000-0000DE090000}"/>
    <cellStyle name="_전기공내역서(승기전력,대명)" xfId="2539" xr:uid="{00000000-0005-0000-0000-0000DF090000}"/>
    <cellStyle name="_전기내역" xfId="2540" xr:uid="{00000000-0005-0000-0000-0000E0090000}"/>
    <cellStyle name="_정자동실행내역서-최종내역서(가)" xfId="2541" xr:uid="{00000000-0005-0000-0000-0000E1090000}"/>
    <cellStyle name="_제출용병천하수(지역관로1)" xfId="2542" xr:uid="{00000000-0005-0000-0000-0000E2090000}"/>
    <cellStyle name="_제출용병천하수(지역관로1)_광주평동실행" xfId="2543" xr:uid="{00000000-0005-0000-0000-0000E3090000}"/>
    <cellStyle name="_제출용병천하수(지역관로1)_광주평동실행_번암견적의뢰(협력)" xfId="2544" xr:uid="{00000000-0005-0000-0000-0000E4090000}"/>
    <cellStyle name="_제출용병천하수(지역관로1)_광주평동품의1" xfId="2545" xr:uid="{00000000-0005-0000-0000-0000E5090000}"/>
    <cellStyle name="_제출용병천하수(지역관로1)_광주평동품의1_무안-광주2공구(협력)수정" xfId="2546" xr:uid="{00000000-0005-0000-0000-0000E6090000}"/>
    <cellStyle name="_제출용병천하수(지역관로1)_광주평동품의1_번암견적의뢰(협력)" xfId="2547" xr:uid="{00000000-0005-0000-0000-0000E7090000}"/>
    <cellStyle name="_제출용병천하수(지역관로1)_광주평동품의1_적상무주IC도로(1공구)" xfId="2548" xr:uid="{00000000-0005-0000-0000-0000E8090000}"/>
    <cellStyle name="_제출용병천하수(지역관로1)_기장하수실행1" xfId="2549" xr:uid="{00000000-0005-0000-0000-0000E9090000}"/>
    <cellStyle name="_제출용병천하수(지역관로1)_기장하수실행1_번암견적의뢰(협력)" xfId="2550" xr:uid="{00000000-0005-0000-0000-0000EA090000}"/>
    <cellStyle name="_제출용병천하수(지역관로1)_무안-광주2공구(협력)수정" xfId="2551" xr:uid="{00000000-0005-0000-0000-0000EB090000}"/>
    <cellStyle name="_제출용병천하수(지역관로1)_번암견적의뢰(협력)" xfId="2552" xr:uid="{00000000-0005-0000-0000-0000EC090000}"/>
    <cellStyle name="_제출용병천하수(지역관로1)_송학실행안" xfId="2553" xr:uid="{00000000-0005-0000-0000-0000ED090000}"/>
    <cellStyle name="_제출용병천하수(지역관로1)_송학실행안_번암견적의뢰(협력)" xfId="2554" xr:uid="{00000000-0005-0000-0000-0000EE090000}"/>
    <cellStyle name="_제출용병천하수(지역관로1)_송학하수투찰" xfId="2555" xr:uid="{00000000-0005-0000-0000-0000EF090000}"/>
    <cellStyle name="_제출용병천하수(지역관로1)_송학하수투찰_번암견적의뢰(협력)" xfId="2556" xr:uid="{00000000-0005-0000-0000-0000F0090000}"/>
    <cellStyle name="_제출용병천하수(지역관로1)_송학하수품의(설계넣고)" xfId="2557" xr:uid="{00000000-0005-0000-0000-0000F1090000}"/>
    <cellStyle name="_제출용병천하수(지역관로1)_송학하수품의(설계넣고)_무안-광주2공구(협력)수정" xfId="2558" xr:uid="{00000000-0005-0000-0000-0000F2090000}"/>
    <cellStyle name="_제출용병천하수(지역관로1)_송학하수품의(설계넣고)_번암견적의뢰(협력)" xfId="2559" xr:uid="{00000000-0005-0000-0000-0000F3090000}"/>
    <cellStyle name="_제출용병천하수(지역관로1)_송학하수품의(설계넣고)_적상무주IC도로(1공구)" xfId="2560" xr:uid="{00000000-0005-0000-0000-0000F4090000}"/>
    <cellStyle name="_제출용병천하수(지역관로1)_적상무주IC도로(1공구)" xfId="2561" xr:uid="{00000000-0005-0000-0000-0000F5090000}"/>
    <cellStyle name="_종료분석양식" xfId="2562" xr:uid="{00000000-0005-0000-0000-0000F6090000}"/>
    <cellStyle name="_주상복합건물" xfId="2563" xr:uid="{00000000-0005-0000-0000-0000F7090000}"/>
    <cellStyle name="_지붕장식철골(퓨전)" xfId="2564" xr:uid="{00000000-0005-0000-0000-0000F8090000}"/>
    <cellStyle name="_진짜수평내역서틀" xfId="2565" xr:uid="{00000000-0005-0000-0000-0000F9090000}"/>
    <cellStyle name="_진해석동역(2공구)주공APT" xfId="2566" xr:uid="{00000000-0005-0000-0000-0000FA090000}"/>
    <cellStyle name="_집계" xfId="2567" xr:uid="{00000000-0005-0000-0000-0000FB090000}"/>
    <cellStyle name="_집행갑지 " xfId="2568" xr:uid="{00000000-0005-0000-0000-0000FC090000}"/>
    <cellStyle name="_집행갑지 _2002년 현장운영계획양식" xfId="2569" xr:uid="{00000000-0005-0000-0000-0000FD090000}"/>
    <cellStyle name="_집행갑지 _2002년 현장운영계획양식_2003년실행(싸릿재)" xfId="2570" xr:uid="{00000000-0005-0000-0000-0000FE090000}"/>
    <cellStyle name="_집행갑지 _2002년 현장운영계획양식_2003년실행(싸릿재)_거제신현터널현장실행" xfId="2571" xr:uid="{00000000-0005-0000-0000-0000FF090000}"/>
    <cellStyle name="_집행갑지 _2002년 현장운영계획양식_2003년실행(싸릿재)_거제신현터널현장실행_원덕실행분할" xfId="2572" xr:uid="{00000000-0005-0000-0000-0000000A0000}"/>
    <cellStyle name="_집행갑지 _2002년 현장운영계획양식_2003년실행(싸릿재)_신현실행단가산출서" xfId="2573" xr:uid="{00000000-0005-0000-0000-0000010A0000}"/>
    <cellStyle name="_집행갑지 _2002년 현장운영계획양식_2003년실행(싸릿재)_신현실행단가산출서_원덕실행분할" xfId="2574" xr:uid="{00000000-0005-0000-0000-0000020A0000}"/>
    <cellStyle name="_집행갑지 _2002년 현장운영계획양식_2003년실행(싸릿재)_원덕실행분할" xfId="2575" xr:uid="{00000000-0005-0000-0000-0000030A0000}"/>
    <cellStyle name="_집행갑지 _2002년 현장운영계획양식_실행단가" xfId="2576" xr:uid="{00000000-0005-0000-0000-0000040A0000}"/>
    <cellStyle name="_집행갑지 _2002년 현장운영계획양식_실행단가_2003년실행(싸릿재)" xfId="2577" xr:uid="{00000000-0005-0000-0000-0000050A0000}"/>
    <cellStyle name="_집행갑지 _2002년 현장운영계획양식_실행단가_2003년실행(싸릿재)_거제신현터널현장실행" xfId="2578" xr:uid="{00000000-0005-0000-0000-0000060A0000}"/>
    <cellStyle name="_집행갑지 _2002년 현장운영계획양식_실행단가_2003년실행(싸릿재)_거제신현터널현장실행_원덕실행분할" xfId="2579" xr:uid="{00000000-0005-0000-0000-0000070A0000}"/>
    <cellStyle name="_집행갑지 _2002년 현장운영계획양식_실행단가_2003년실행(싸릿재)_신현실행단가산출서" xfId="2580" xr:uid="{00000000-0005-0000-0000-0000080A0000}"/>
    <cellStyle name="_집행갑지 _2002년 현장운영계획양식_실행단가_2003년실행(싸릿재)_신현실행단가산출서_원덕실행분할" xfId="2581" xr:uid="{00000000-0005-0000-0000-0000090A0000}"/>
    <cellStyle name="_집행갑지 _2002년 현장운영계획양식_실행단가_2003년실행(싸릿재)_원덕실행분할" xfId="2582" xr:uid="{00000000-0005-0000-0000-00000A0A0000}"/>
    <cellStyle name="_집행갑지 _2002년 현장운영계획양식_실행단가_원덕실행분할" xfId="2583" xr:uid="{00000000-0005-0000-0000-00000B0A0000}"/>
    <cellStyle name="_집행갑지 _2002년 현장운영계획양식_원덕실행분할" xfId="2584" xr:uid="{00000000-0005-0000-0000-00000C0A0000}"/>
    <cellStyle name="_집행갑지 _2003년 실행(장성-담양)" xfId="2585" xr:uid="{00000000-0005-0000-0000-00000D0A0000}"/>
    <cellStyle name="_집행갑지 _2003년 실행(장성-담양)_원덕실행분할" xfId="2586" xr:uid="{00000000-0005-0000-0000-00000E0A0000}"/>
    <cellStyle name="_집행갑지 _2003년실행양식" xfId="2587" xr:uid="{00000000-0005-0000-0000-00000F0A0000}"/>
    <cellStyle name="_집행갑지 _2003년실행양식_2003년실행(싸릿재)" xfId="2588" xr:uid="{00000000-0005-0000-0000-0000100A0000}"/>
    <cellStyle name="_집행갑지 _2003년실행양식_2003년실행(싸릿재)_거제신현터널현장실행" xfId="2589" xr:uid="{00000000-0005-0000-0000-0000110A0000}"/>
    <cellStyle name="_집행갑지 _2003년실행양식_2003년실행(싸릿재)_거제신현터널현장실행_원덕실행분할" xfId="2590" xr:uid="{00000000-0005-0000-0000-0000120A0000}"/>
    <cellStyle name="_집행갑지 _2003년실행양식_2003년실행(싸릿재)_신현실행단가산출서" xfId="2591" xr:uid="{00000000-0005-0000-0000-0000130A0000}"/>
    <cellStyle name="_집행갑지 _2003년실행양식_2003년실행(싸릿재)_신현실행단가산출서_원덕실행분할" xfId="2592" xr:uid="{00000000-0005-0000-0000-0000140A0000}"/>
    <cellStyle name="_집행갑지 _2003년실행양식_2003년실행(싸릿재)_원덕실행분할" xfId="2593" xr:uid="{00000000-0005-0000-0000-0000150A0000}"/>
    <cellStyle name="_집행갑지 _2003년실행양식_원덕실행분할" xfId="2594" xr:uid="{00000000-0005-0000-0000-0000160A0000}"/>
    <cellStyle name="_집행갑지 _2003웁스" xfId="2595" xr:uid="{00000000-0005-0000-0000-0000170A0000}"/>
    <cellStyle name="_집행갑지 _2003웁스_2003년실행(싸릿재)" xfId="2596" xr:uid="{00000000-0005-0000-0000-0000180A0000}"/>
    <cellStyle name="_집행갑지 _2003웁스_2003년실행(싸릿재)_거제신현터널현장실행" xfId="2597" xr:uid="{00000000-0005-0000-0000-0000190A0000}"/>
    <cellStyle name="_집행갑지 _2003웁스_2003년실행(싸릿재)_거제신현터널현장실행_원덕실행분할" xfId="2598" xr:uid="{00000000-0005-0000-0000-00001A0A0000}"/>
    <cellStyle name="_집행갑지 _2003웁스_2003년실행(싸릿재)_신현실행단가산출서" xfId="2599" xr:uid="{00000000-0005-0000-0000-00001B0A0000}"/>
    <cellStyle name="_집행갑지 _2003웁스_2003년실행(싸릿재)_신현실행단가산출서_원덕실행분할" xfId="2600" xr:uid="{00000000-0005-0000-0000-00001C0A0000}"/>
    <cellStyle name="_집행갑지 _2003웁스_2003년실행(싸릿재)_원덕실행분할" xfId="2601" xr:uid="{00000000-0005-0000-0000-00001D0A0000}"/>
    <cellStyle name="_집행갑지 _2003웁스_원덕실행분할" xfId="2602" xr:uid="{00000000-0005-0000-0000-00001E0A0000}"/>
    <cellStyle name="_집행갑지 _Book3" xfId="2603" xr:uid="{00000000-0005-0000-0000-00001F0A0000}"/>
    <cellStyle name="_집행갑지 _Book3_2003년실행(싸릿재)" xfId="2604" xr:uid="{00000000-0005-0000-0000-0000200A0000}"/>
    <cellStyle name="_집행갑지 _Book3_2003년실행(싸릿재)_거제신현터널현장실행" xfId="2605" xr:uid="{00000000-0005-0000-0000-0000210A0000}"/>
    <cellStyle name="_집행갑지 _Book3_2003년실행(싸릿재)_거제신현터널현장실행_원덕실행분할" xfId="2606" xr:uid="{00000000-0005-0000-0000-0000220A0000}"/>
    <cellStyle name="_집행갑지 _Book3_2003년실행(싸릿재)_신현실행단가산출서" xfId="2607" xr:uid="{00000000-0005-0000-0000-0000230A0000}"/>
    <cellStyle name="_집행갑지 _Book3_2003년실행(싸릿재)_신현실행단가산출서_원덕실행분할" xfId="2608" xr:uid="{00000000-0005-0000-0000-0000240A0000}"/>
    <cellStyle name="_집행갑지 _Book3_2003년실행(싸릿재)_원덕실행분할" xfId="2609" xr:uid="{00000000-0005-0000-0000-0000250A0000}"/>
    <cellStyle name="_집행갑지 _Book3_원덕실행분할" xfId="2610" xr:uid="{00000000-0005-0000-0000-0000260A0000}"/>
    <cellStyle name="_집행갑지 _거제신현터널현장실행" xfId="2611" xr:uid="{00000000-0005-0000-0000-0000270A0000}"/>
    <cellStyle name="_집행갑지 _거제신현터널현장실행_원덕실행분할" xfId="2612" xr:uid="{00000000-0005-0000-0000-0000280A0000}"/>
    <cellStyle name="_집행갑지 _경춘선3공구-설투견" xfId="2613" xr:uid="{00000000-0005-0000-0000-0000290A0000}"/>
    <cellStyle name="_집행갑지 _광주평동실행" xfId="2614" xr:uid="{00000000-0005-0000-0000-00002A0A0000}"/>
    <cellStyle name="_집행갑지 _광주평동실행_번암견적의뢰(협력)" xfId="2615" xr:uid="{00000000-0005-0000-0000-00002B0A0000}"/>
    <cellStyle name="_집행갑지 _광주평동품의1" xfId="2616" xr:uid="{00000000-0005-0000-0000-00002C0A0000}"/>
    <cellStyle name="_집행갑지 _광주평동품의1_무안-광주2공구(협력)수정" xfId="2617" xr:uid="{00000000-0005-0000-0000-00002D0A0000}"/>
    <cellStyle name="_집행갑지 _광주평동품의1_번암견적의뢰(협력)" xfId="2618" xr:uid="{00000000-0005-0000-0000-00002E0A0000}"/>
    <cellStyle name="_집행갑지 _광주평동품의1_적상무주IC도로(1공구)" xfId="2619" xr:uid="{00000000-0005-0000-0000-00002F0A0000}"/>
    <cellStyle name="_집행갑지 _기성보고" xfId="2620" xr:uid="{00000000-0005-0000-0000-0000300A0000}"/>
    <cellStyle name="_집행갑지 _기성보고_원덕실행분할" xfId="2621" xr:uid="{00000000-0005-0000-0000-0000310A0000}"/>
    <cellStyle name="_집행갑지 _기성보고01월" xfId="2622" xr:uid="{00000000-0005-0000-0000-0000320A0000}"/>
    <cellStyle name="_집행갑지 _기성보고01월_원덕실행분할" xfId="2623" xr:uid="{00000000-0005-0000-0000-0000330A0000}"/>
    <cellStyle name="_집행갑지 _기성보고12월" xfId="2624" xr:uid="{00000000-0005-0000-0000-0000340A0000}"/>
    <cellStyle name="_집행갑지 _기성보고12월_원덕실행분할" xfId="2625" xr:uid="{00000000-0005-0000-0000-0000350A0000}"/>
    <cellStyle name="_집행갑지 _기장하수실행1" xfId="2626" xr:uid="{00000000-0005-0000-0000-0000360A0000}"/>
    <cellStyle name="_집행갑지 _기장하수실행1_번암견적의뢰(협력)" xfId="2627" xr:uid="{00000000-0005-0000-0000-0000370A0000}"/>
    <cellStyle name="_집행갑지 _당진대전-5 설투견" xfId="2628" xr:uid="{00000000-0005-0000-0000-0000380A0000}"/>
    <cellStyle name="_집행갑지 _무안-광주2공구(협력)수정" xfId="2629" xr:uid="{00000000-0005-0000-0000-0000390A0000}"/>
    <cellStyle name="_집행갑지 _번암견적의뢰(협력)" xfId="2630" xr:uid="{00000000-0005-0000-0000-00003A0A0000}"/>
    <cellStyle name="_집행갑지 _번영교2001년사업보고" xfId="2631" xr:uid="{00000000-0005-0000-0000-00003B0A0000}"/>
    <cellStyle name="_집행갑지 _번영교2001년사업보고_원덕실행분할" xfId="2632" xr:uid="{00000000-0005-0000-0000-00003C0A0000}"/>
    <cellStyle name="_집행갑지 _번영교실단가작업(현장)" xfId="2633" xr:uid="{00000000-0005-0000-0000-00003D0A0000}"/>
    <cellStyle name="_집행갑지 _번영교실단가작업(현장)_원덕실행분할" xfId="2634" xr:uid="{00000000-0005-0000-0000-00003E0A0000}"/>
    <cellStyle name="_집행갑지 _송학실행안" xfId="2635" xr:uid="{00000000-0005-0000-0000-00003F0A0000}"/>
    <cellStyle name="_집행갑지 _송학실행안_번암견적의뢰(협력)" xfId="2636" xr:uid="{00000000-0005-0000-0000-0000400A0000}"/>
    <cellStyle name="_집행갑지 _송학하수투찰" xfId="2637" xr:uid="{00000000-0005-0000-0000-0000410A0000}"/>
    <cellStyle name="_집행갑지 _송학하수투찰_번암견적의뢰(협력)" xfId="2638" xr:uid="{00000000-0005-0000-0000-0000420A0000}"/>
    <cellStyle name="_집행갑지 _송학하수품의(설계넣고)" xfId="2639" xr:uid="{00000000-0005-0000-0000-0000430A0000}"/>
    <cellStyle name="_집행갑지 _송학하수품의(설계넣고)_무안-광주2공구(협력)수정" xfId="2640" xr:uid="{00000000-0005-0000-0000-0000440A0000}"/>
    <cellStyle name="_집행갑지 _송학하수품의(설계넣고)_번암견적의뢰(협력)" xfId="2641" xr:uid="{00000000-0005-0000-0000-0000450A0000}"/>
    <cellStyle name="_집행갑지 _송학하수품의(설계넣고)_적상무주IC도로(1공구)" xfId="2642" xr:uid="{00000000-0005-0000-0000-0000460A0000}"/>
    <cellStyle name="_집행갑지 _신매오월-실행-최초본사" xfId="2643" xr:uid="{00000000-0005-0000-0000-0000470A0000}"/>
    <cellStyle name="_집행갑지 _신현실행단가산출서" xfId="2644" xr:uid="{00000000-0005-0000-0000-0000480A0000}"/>
    <cellStyle name="_집행갑지 _신현실행단가산출서_원덕실행분할" xfId="2645" xr:uid="{00000000-0005-0000-0000-0000490A0000}"/>
    <cellStyle name="_집행갑지 _실행내역2001년1월변경" xfId="2646" xr:uid="{00000000-0005-0000-0000-00004A0A0000}"/>
    <cellStyle name="_집행갑지 _실행내역2001년1월변경_2002년 현장운영계획양식" xfId="2647" xr:uid="{00000000-0005-0000-0000-00004B0A0000}"/>
    <cellStyle name="_집행갑지 _실행내역2001년1월변경_2002년 현장운영계획양식_2003년실행(싸릿재)" xfId="2648" xr:uid="{00000000-0005-0000-0000-00004C0A0000}"/>
    <cellStyle name="_집행갑지 _실행내역2001년1월변경_2002년 현장운영계획양식_2003년실행(싸릿재)_거제신현터널현장실행" xfId="2649" xr:uid="{00000000-0005-0000-0000-00004D0A0000}"/>
    <cellStyle name="_집행갑지 _실행내역2001년1월변경_2002년 현장운영계획양식_2003년실행(싸릿재)_거제신현터널현장실행_원덕실행분할" xfId="2650" xr:uid="{00000000-0005-0000-0000-00004E0A0000}"/>
    <cellStyle name="_집행갑지 _실행내역2001년1월변경_2002년 현장운영계획양식_2003년실행(싸릿재)_신현실행단가산출서" xfId="2651" xr:uid="{00000000-0005-0000-0000-00004F0A0000}"/>
    <cellStyle name="_집행갑지 _실행내역2001년1월변경_2002년 현장운영계획양식_2003년실행(싸릿재)_신현실행단가산출서_원덕실행분할" xfId="2652" xr:uid="{00000000-0005-0000-0000-0000500A0000}"/>
    <cellStyle name="_집행갑지 _실행내역2001년1월변경_2002년 현장운영계획양식_2003년실행(싸릿재)_원덕실행분할" xfId="2653" xr:uid="{00000000-0005-0000-0000-0000510A0000}"/>
    <cellStyle name="_집행갑지 _실행내역2001년1월변경_2002년 현장운영계획양식_실행단가" xfId="2654" xr:uid="{00000000-0005-0000-0000-0000520A0000}"/>
    <cellStyle name="_집행갑지 _실행내역2001년1월변경_2002년 현장운영계획양식_실행단가_2003년실행(싸릿재)" xfId="2655" xr:uid="{00000000-0005-0000-0000-0000530A0000}"/>
    <cellStyle name="_집행갑지 _실행내역2001년1월변경_2002년 현장운영계획양식_실행단가_2003년실행(싸릿재)_거제신현터널현장실행" xfId="2656" xr:uid="{00000000-0005-0000-0000-0000540A0000}"/>
    <cellStyle name="_집행갑지 _실행내역2001년1월변경_2002년 현장운영계획양식_실행단가_2003년실행(싸릿재)_거제신현터널현장실행_원덕실행분할" xfId="2657" xr:uid="{00000000-0005-0000-0000-0000550A0000}"/>
    <cellStyle name="_집행갑지 _실행내역2001년1월변경_2002년 현장운영계획양식_실행단가_2003년실행(싸릿재)_신현실행단가산출서" xfId="2658" xr:uid="{00000000-0005-0000-0000-0000560A0000}"/>
    <cellStyle name="_집행갑지 _실행내역2001년1월변경_2002년 현장운영계획양식_실행단가_2003년실행(싸릿재)_신현실행단가산출서_원덕실행분할" xfId="2659" xr:uid="{00000000-0005-0000-0000-0000570A0000}"/>
    <cellStyle name="_집행갑지 _실행내역2001년1월변경_2002년 현장운영계획양식_실행단가_2003년실행(싸릿재)_원덕실행분할" xfId="2660" xr:uid="{00000000-0005-0000-0000-0000580A0000}"/>
    <cellStyle name="_집행갑지 _실행내역2001년1월변경_2002년 현장운영계획양식_실행단가_원덕실행분할" xfId="2661" xr:uid="{00000000-0005-0000-0000-0000590A0000}"/>
    <cellStyle name="_집행갑지 _실행내역2001년1월변경_2002년 현장운영계획양식_원덕실행분할" xfId="2662" xr:uid="{00000000-0005-0000-0000-00005A0A0000}"/>
    <cellStyle name="_집행갑지 _실행내역2001년1월변경_2003년 실행(장성-담양)" xfId="2663" xr:uid="{00000000-0005-0000-0000-00005B0A0000}"/>
    <cellStyle name="_집행갑지 _실행내역2001년1월변경_2003년 실행(장성-담양)_원덕실행분할" xfId="2664" xr:uid="{00000000-0005-0000-0000-00005C0A0000}"/>
    <cellStyle name="_집행갑지 _실행내역2001년1월변경_2003년실행양식" xfId="2665" xr:uid="{00000000-0005-0000-0000-00005D0A0000}"/>
    <cellStyle name="_집행갑지 _실행내역2001년1월변경_2003년실행양식_2003년실행(싸릿재)" xfId="2666" xr:uid="{00000000-0005-0000-0000-00005E0A0000}"/>
    <cellStyle name="_집행갑지 _실행내역2001년1월변경_2003년실행양식_2003년실행(싸릿재)_거제신현터널현장실행" xfId="2667" xr:uid="{00000000-0005-0000-0000-00005F0A0000}"/>
    <cellStyle name="_집행갑지 _실행내역2001년1월변경_2003년실행양식_2003년실행(싸릿재)_거제신현터널현장실행_원덕실행분할" xfId="2668" xr:uid="{00000000-0005-0000-0000-0000600A0000}"/>
    <cellStyle name="_집행갑지 _실행내역2001년1월변경_2003년실행양식_2003년실행(싸릿재)_신현실행단가산출서" xfId="2669" xr:uid="{00000000-0005-0000-0000-0000610A0000}"/>
    <cellStyle name="_집행갑지 _실행내역2001년1월변경_2003년실행양식_2003년실행(싸릿재)_신현실행단가산출서_원덕실행분할" xfId="2670" xr:uid="{00000000-0005-0000-0000-0000620A0000}"/>
    <cellStyle name="_집행갑지 _실행내역2001년1월변경_2003년실행양식_2003년실행(싸릿재)_원덕실행분할" xfId="2671" xr:uid="{00000000-0005-0000-0000-0000630A0000}"/>
    <cellStyle name="_집행갑지 _실행내역2001년1월변경_2003년실행양식_원덕실행분할" xfId="2672" xr:uid="{00000000-0005-0000-0000-0000640A0000}"/>
    <cellStyle name="_집행갑지 _실행내역2001년1월변경_2003웁스" xfId="2673" xr:uid="{00000000-0005-0000-0000-0000650A0000}"/>
    <cellStyle name="_집행갑지 _실행내역2001년1월변경_2003웁스_2003년실행(싸릿재)" xfId="2674" xr:uid="{00000000-0005-0000-0000-0000660A0000}"/>
    <cellStyle name="_집행갑지 _실행내역2001년1월변경_2003웁스_2003년실행(싸릿재)_거제신현터널현장실행" xfId="2675" xr:uid="{00000000-0005-0000-0000-0000670A0000}"/>
    <cellStyle name="_집행갑지 _실행내역2001년1월변경_2003웁스_2003년실행(싸릿재)_거제신현터널현장실행_원덕실행분할" xfId="2676" xr:uid="{00000000-0005-0000-0000-0000680A0000}"/>
    <cellStyle name="_집행갑지 _실행내역2001년1월변경_2003웁스_2003년실행(싸릿재)_신현실행단가산출서" xfId="2677" xr:uid="{00000000-0005-0000-0000-0000690A0000}"/>
    <cellStyle name="_집행갑지 _실행내역2001년1월변경_2003웁스_2003년실행(싸릿재)_신현실행단가산출서_원덕실행분할" xfId="2678" xr:uid="{00000000-0005-0000-0000-00006A0A0000}"/>
    <cellStyle name="_집행갑지 _실행내역2001년1월변경_2003웁스_2003년실행(싸릿재)_원덕실행분할" xfId="2679" xr:uid="{00000000-0005-0000-0000-00006B0A0000}"/>
    <cellStyle name="_집행갑지 _실행내역2001년1월변경_2003웁스_원덕실행분할" xfId="2680" xr:uid="{00000000-0005-0000-0000-00006C0A0000}"/>
    <cellStyle name="_집행갑지 _실행내역2001년1월변경_Book3" xfId="2681" xr:uid="{00000000-0005-0000-0000-00006D0A0000}"/>
    <cellStyle name="_집행갑지 _실행내역2001년1월변경_Book3_2003년실행(싸릿재)" xfId="2682" xr:uid="{00000000-0005-0000-0000-00006E0A0000}"/>
    <cellStyle name="_집행갑지 _실행내역2001년1월변경_Book3_2003년실행(싸릿재)_거제신현터널현장실행" xfId="2683" xr:uid="{00000000-0005-0000-0000-00006F0A0000}"/>
    <cellStyle name="_집행갑지 _실행내역2001년1월변경_Book3_2003년실행(싸릿재)_거제신현터널현장실행_원덕실행분할" xfId="2684" xr:uid="{00000000-0005-0000-0000-0000700A0000}"/>
    <cellStyle name="_집행갑지 _실행내역2001년1월변경_Book3_2003년실행(싸릿재)_신현실행단가산출서" xfId="2685" xr:uid="{00000000-0005-0000-0000-0000710A0000}"/>
    <cellStyle name="_집행갑지 _실행내역2001년1월변경_Book3_2003년실행(싸릿재)_신현실행단가산출서_원덕실행분할" xfId="2686" xr:uid="{00000000-0005-0000-0000-0000720A0000}"/>
    <cellStyle name="_집행갑지 _실행내역2001년1월변경_Book3_2003년실행(싸릿재)_원덕실행분할" xfId="2687" xr:uid="{00000000-0005-0000-0000-0000730A0000}"/>
    <cellStyle name="_집행갑지 _실행내역2001년1월변경_Book3_원덕실행분할" xfId="2688" xr:uid="{00000000-0005-0000-0000-0000740A0000}"/>
    <cellStyle name="_집행갑지 _실행내역2001년1월변경_거제신현터널현장실행" xfId="2689" xr:uid="{00000000-0005-0000-0000-0000750A0000}"/>
    <cellStyle name="_집행갑지 _실행내역2001년1월변경_거제신현터널현장실행_원덕실행분할" xfId="2690" xr:uid="{00000000-0005-0000-0000-0000760A0000}"/>
    <cellStyle name="_집행갑지 _실행내역2001년1월변경_번영교2001년사업보고" xfId="2691" xr:uid="{00000000-0005-0000-0000-0000770A0000}"/>
    <cellStyle name="_집행갑지 _실행내역2001년1월변경_번영교2001년사업보고_원덕실행분할" xfId="2692" xr:uid="{00000000-0005-0000-0000-0000780A0000}"/>
    <cellStyle name="_집행갑지 _실행내역2001년1월변경_신현실행단가산출서" xfId="2693" xr:uid="{00000000-0005-0000-0000-0000790A0000}"/>
    <cellStyle name="_집행갑지 _실행내역2001년1월변경_신현실행단가산출서_원덕실행분할" xfId="2694" xr:uid="{00000000-0005-0000-0000-00007A0A0000}"/>
    <cellStyle name="_집행갑지 _실행내역2001년1월변경_싸릿재실행-2(직영)" xfId="2695" xr:uid="{00000000-0005-0000-0000-00007B0A0000}"/>
    <cellStyle name="_집행갑지 _실행내역2001년1월변경_싸릿재실행-2(직영)_2003년실행(싸릿재)" xfId="2696" xr:uid="{00000000-0005-0000-0000-00007C0A0000}"/>
    <cellStyle name="_집행갑지 _실행내역2001년1월변경_싸릿재실행-2(직영)_2003년실행(싸릿재)_거제신현터널현장실행" xfId="2697" xr:uid="{00000000-0005-0000-0000-00007D0A0000}"/>
    <cellStyle name="_집행갑지 _실행내역2001년1월변경_싸릿재실행-2(직영)_2003년실행(싸릿재)_거제신현터널현장실행_원덕실행분할" xfId="2698" xr:uid="{00000000-0005-0000-0000-00007E0A0000}"/>
    <cellStyle name="_집행갑지 _실행내역2001년1월변경_싸릿재실행-2(직영)_2003년실행(싸릿재)_신현실행단가산출서" xfId="2699" xr:uid="{00000000-0005-0000-0000-00007F0A0000}"/>
    <cellStyle name="_집행갑지 _실행내역2001년1월변경_싸릿재실행-2(직영)_2003년실행(싸릿재)_신현실행단가산출서_원덕실행분할" xfId="2700" xr:uid="{00000000-0005-0000-0000-0000800A0000}"/>
    <cellStyle name="_집행갑지 _실행내역2001년1월변경_싸릿재실행-2(직영)_2003년실행(싸릿재)_원덕실행분할" xfId="2701" xr:uid="{00000000-0005-0000-0000-0000810A0000}"/>
    <cellStyle name="_집행갑지 _실행내역2001년1월변경_싸릿재실행-2(직영)_원덕실행분할" xfId="2702" xr:uid="{00000000-0005-0000-0000-0000820A0000}"/>
    <cellStyle name="_집행갑지 _실행내역2001년1월변경_원덕실행분할" xfId="2703" xr:uid="{00000000-0005-0000-0000-0000830A0000}"/>
    <cellStyle name="_집행갑지 _실행내역2001년1월변경_잔여실행예산" xfId="2704" xr:uid="{00000000-0005-0000-0000-0000840A0000}"/>
    <cellStyle name="_집행갑지 _실행내역2001년1월변경_잔여실행예산_2003년실행(싸릿재)" xfId="2705" xr:uid="{00000000-0005-0000-0000-0000850A0000}"/>
    <cellStyle name="_집행갑지 _실행내역2001년1월변경_잔여실행예산_2003년실행(싸릿재)_거제신현터널현장실행" xfId="2706" xr:uid="{00000000-0005-0000-0000-0000860A0000}"/>
    <cellStyle name="_집행갑지 _실행내역2001년1월변경_잔여실행예산_2003년실행(싸릿재)_거제신현터널현장실행_원덕실행분할" xfId="2707" xr:uid="{00000000-0005-0000-0000-0000870A0000}"/>
    <cellStyle name="_집행갑지 _실행내역2001년1월변경_잔여실행예산_2003년실행(싸릿재)_신현실행단가산출서" xfId="2708" xr:uid="{00000000-0005-0000-0000-0000880A0000}"/>
    <cellStyle name="_집행갑지 _실행내역2001년1월변경_잔여실행예산_2003년실행(싸릿재)_신현실행단가산출서_원덕실행분할" xfId="2709" xr:uid="{00000000-0005-0000-0000-0000890A0000}"/>
    <cellStyle name="_집행갑지 _실행내역2001년1월변경_잔여실행예산_2003년실행(싸릿재)_원덕실행분할" xfId="2710" xr:uid="{00000000-0005-0000-0000-00008A0A0000}"/>
    <cellStyle name="_집행갑지 _실행내역2001년1월변경_잔여실행예산_원덕실행분할" xfId="2711" xr:uid="{00000000-0005-0000-0000-00008B0A0000}"/>
    <cellStyle name="_집행갑지 _실행내역2001년1월변경_장비자재노무양식1" xfId="2712" xr:uid="{00000000-0005-0000-0000-00008C0A0000}"/>
    <cellStyle name="_집행갑지 _실행내역2001년1월변경_장비자재노무양식1_원덕실행분할" xfId="2713" xr:uid="{00000000-0005-0000-0000-00008D0A0000}"/>
    <cellStyle name="_집행갑지 _실행내역2001년1월변경_장성담양개설회의" xfId="2714" xr:uid="{00000000-0005-0000-0000-00008E0A0000}"/>
    <cellStyle name="_집행갑지 _실행내역2001년1월변경_장성담양개설회의_원덕실행분할" xfId="2715" xr:uid="{00000000-0005-0000-0000-00008F0A0000}"/>
    <cellStyle name="_집행갑지 _실행내역2001년1월변경_현장실행" xfId="2716" xr:uid="{00000000-0005-0000-0000-0000900A0000}"/>
    <cellStyle name="_집행갑지 _실행내역2001년1월변경_현장실행_원덕실행분할" xfId="2717" xr:uid="{00000000-0005-0000-0000-0000910A0000}"/>
    <cellStyle name="_집행갑지 _실행내역2001년1월변경_현장운영계획" xfId="2718" xr:uid="{00000000-0005-0000-0000-0000920A0000}"/>
    <cellStyle name="_집행갑지 _실행내역2001년1월변경_현장운영계획(2001.2.6)" xfId="2719" xr:uid="{00000000-0005-0000-0000-0000930A0000}"/>
    <cellStyle name="_집행갑지 _실행내역2001년1월변경_현장운영계획(2001.2.6)_원덕실행분할" xfId="2720" xr:uid="{00000000-0005-0000-0000-0000940A0000}"/>
    <cellStyle name="_집행갑지 _실행내역2001년1월변경_현장운영계획_원덕실행분할" xfId="2721" xr:uid="{00000000-0005-0000-0000-0000950A0000}"/>
    <cellStyle name="_집행갑지 _싸릿재실행-2(직영)" xfId="2722" xr:uid="{00000000-0005-0000-0000-0000960A0000}"/>
    <cellStyle name="_집행갑지 _싸릿재실행-2(직영)_2003년실행(싸릿재)" xfId="2723" xr:uid="{00000000-0005-0000-0000-0000970A0000}"/>
    <cellStyle name="_집행갑지 _싸릿재실행-2(직영)_2003년실행(싸릿재)_거제신현터널현장실행" xfId="2724" xr:uid="{00000000-0005-0000-0000-0000980A0000}"/>
    <cellStyle name="_집행갑지 _싸릿재실행-2(직영)_2003년실행(싸릿재)_거제신현터널현장실행_원덕실행분할" xfId="2725" xr:uid="{00000000-0005-0000-0000-0000990A0000}"/>
    <cellStyle name="_집행갑지 _싸릿재실행-2(직영)_2003년실행(싸릿재)_신현실행단가산출서" xfId="2726" xr:uid="{00000000-0005-0000-0000-00009A0A0000}"/>
    <cellStyle name="_집행갑지 _싸릿재실행-2(직영)_2003년실행(싸릿재)_신현실행단가산출서_원덕실행분할" xfId="2727" xr:uid="{00000000-0005-0000-0000-00009B0A0000}"/>
    <cellStyle name="_집행갑지 _싸릿재실행-2(직영)_2003년실행(싸릿재)_원덕실행분할" xfId="2728" xr:uid="{00000000-0005-0000-0000-00009C0A0000}"/>
    <cellStyle name="_집행갑지 _싸릿재실행-2(직영)_원덕실행분할" xfId="2729" xr:uid="{00000000-0005-0000-0000-00009D0A0000}"/>
    <cellStyle name="_집행갑지 _원덕실행분할" xfId="2730" xr:uid="{00000000-0005-0000-0000-00009E0A0000}"/>
    <cellStyle name="_집행갑지 _월기성(경남)" xfId="2731" xr:uid="{00000000-0005-0000-0000-00009F0A0000}"/>
    <cellStyle name="_집행갑지 _월기성(경남)_원덕실행분할" xfId="2732" xr:uid="{00000000-0005-0000-0000-0000A00A0000}"/>
    <cellStyle name="_집행갑지 _월말기성" xfId="2733" xr:uid="{00000000-0005-0000-0000-0000A10A0000}"/>
    <cellStyle name="_집행갑지 _월말기성_원덕실행분할" xfId="2734" xr:uid="{00000000-0005-0000-0000-0000A20A0000}"/>
    <cellStyle name="_집행갑지 _잔여실행예산" xfId="2735" xr:uid="{00000000-0005-0000-0000-0000A30A0000}"/>
    <cellStyle name="_집행갑지 _잔여실행예산_2003년실행(싸릿재)" xfId="2736" xr:uid="{00000000-0005-0000-0000-0000A40A0000}"/>
    <cellStyle name="_집행갑지 _잔여실행예산_2003년실행(싸릿재)_거제신현터널현장실행" xfId="2737" xr:uid="{00000000-0005-0000-0000-0000A50A0000}"/>
    <cellStyle name="_집행갑지 _잔여실행예산_2003년실행(싸릿재)_거제신현터널현장실행_원덕실행분할" xfId="2738" xr:uid="{00000000-0005-0000-0000-0000A60A0000}"/>
    <cellStyle name="_집행갑지 _잔여실행예산_2003년실행(싸릿재)_신현실행단가산출서" xfId="2739" xr:uid="{00000000-0005-0000-0000-0000A70A0000}"/>
    <cellStyle name="_집행갑지 _잔여실행예산_2003년실행(싸릿재)_신현실행단가산출서_원덕실행분할" xfId="2740" xr:uid="{00000000-0005-0000-0000-0000A80A0000}"/>
    <cellStyle name="_집행갑지 _잔여실행예산_2003년실행(싸릿재)_원덕실행분할" xfId="2741" xr:uid="{00000000-0005-0000-0000-0000A90A0000}"/>
    <cellStyle name="_집행갑지 _잔여실행예산_원덕실행분할" xfId="2742" xr:uid="{00000000-0005-0000-0000-0000AA0A0000}"/>
    <cellStyle name="_집행갑지 _장비자재노무양식1" xfId="2743" xr:uid="{00000000-0005-0000-0000-0000AB0A0000}"/>
    <cellStyle name="_집행갑지 _장비자재노무양식1_원덕실행분할" xfId="2744" xr:uid="{00000000-0005-0000-0000-0000AC0A0000}"/>
    <cellStyle name="_집행갑지 _장성담양개설회의" xfId="2745" xr:uid="{00000000-0005-0000-0000-0000AD0A0000}"/>
    <cellStyle name="_집행갑지 _장성담양개설회의_원덕실행분할" xfId="2746" xr:uid="{00000000-0005-0000-0000-0000AE0A0000}"/>
    <cellStyle name="_집행갑지 _적상무주IC도로(1공구)" xfId="2747" xr:uid="{00000000-0005-0000-0000-0000AF0A0000}"/>
    <cellStyle name="_집행갑지 _현장실행" xfId="2748" xr:uid="{00000000-0005-0000-0000-0000B00A0000}"/>
    <cellStyle name="_집행갑지 _현장실행_원덕실행분할" xfId="2749" xr:uid="{00000000-0005-0000-0000-0000B10A0000}"/>
    <cellStyle name="_집행갑지 _현장운영계획" xfId="2750" xr:uid="{00000000-0005-0000-0000-0000B20A0000}"/>
    <cellStyle name="_집행갑지 _현장운영계획(2001.2.6)" xfId="2751" xr:uid="{00000000-0005-0000-0000-0000B30A0000}"/>
    <cellStyle name="_집행갑지 _현장운영계획(2001.2.6)_원덕실행분할" xfId="2752" xr:uid="{00000000-0005-0000-0000-0000B40A0000}"/>
    <cellStyle name="_집행갑지 _현장운영계획_원덕실행분할" xfId="2753" xr:uid="{00000000-0005-0000-0000-0000B50A0000}"/>
    <cellStyle name="_첨단실행" xfId="2754" xr:uid="{00000000-0005-0000-0000-0000B60A0000}"/>
    <cellStyle name="_추정(갑지)" xfId="2755" xr:uid="{00000000-0005-0000-0000-0000B70A0000}"/>
    <cellStyle name="_태인-원평2공구(협력)" xfId="2756" xr:uid="{00000000-0005-0000-0000-0000B80A0000}"/>
    <cellStyle name="_태인-원평2공구(협력)_적상무주IC도로(1공구)" xfId="2757" xr:uid="{00000000-0005-0000-0000-0000B90A0000}"/>
    <cellStyle name="_토목" xfId="2758" xr:uid="{00000000-0005-0000-0000-0000BA0A0000}"/>
    <cellStyle name="_토목견적-양산자원회수시설-최종" xfId="2759" xr:uid="{00000000-0005-0000-0000-0000BB0A0000}"/>
    <cellStyle name="_토목설계" xfId="2760" xr:uid="{00000000-0005-0000-0000-0000BC0A0000}"/>
    <cellStyle name="_투찰(안덕대정)" xfId="2761" xr:uid="{00000000-0005-0000-0000-0000BD0A0000}"/>
    <cellStyle name="_투찰(안덕대정)_14.조경공사(형진조경10.11.12)" xfId="2762" xr:uid="{00000000-0005-0000-0000-0000BE0A0000}"/>
    <cellStyle name="_투찰(안덕대정)_6.조경공사(형진조경10.11.15)" xfId="2763" xr:uid="{00000000-0005-0000-0000-0000BF0A0000}"/>
    <cellStyle name="_투찰(안덕대정)_9.조경공사(형진조경10.09.02)" xfId="2764" xr:uid="{00000000-0005-0000-0000-0000C00A0000}"/>
    <cellStyle name="_투찰(안덕대정)_대구비산동 휴 플러스조경시설물공" xfId="2765" xr:uid="{00000000-0005-0000-0000-0000C10A0000}"/>
    <cellStyle name="_투찰(안덕대정)_대전비래동 휴 플러스조경시설견적" xfId="2766" xr:uid="{00000000-0005-0000-0000-0000C20A0000}"/>
    <cellStyle name="_투찰(안덕대정)_인천가좌동 조경시설물견적" xfId="2767" xr:uid="{00000000-0005-0000-0000-0000C30A0000}"/>
    <cellStyle name="_투찰(안덕대정)_장안2차(340) 현대홈타운 신축현장" xfId="2768" xr:uid="{00000000-0005-0000-0000-0000C40A0000}"/>
    <cellStyle name="_투찰(안덕대정)_중부지방 국세청 조경공사 견적" xfId="2769" xr:uid="{00000000-0005-0000-0000-0000C50A0000}"/>
    <cellStyle name="_투찰(안덕대정)_청주지방법원 조경공사실행" xfId="2770" xr:uid="{00000000-0005-0000-0000-0000C60A0000}"/>
    <cellStyle name="_투찰(안덕대정)_투찰_대둔산" xfId="2771" xr:uid="{00000000-0005-0000-0000-0000C70A0000}"/>
    <cellStyle name="_투찰(안덕대정)_투찰_대둔산_14.조경공사(형진조경10.11.12)" xfId="2772" xr:uid="{00000000-0005-0000-0000-0000C80A0000}"/>
    <cellStyle name="_투찰(안덕대정)_투찰_대둔산_6.조경공사(형진조경10.11.15)" xfId="2773" xr:uid="{00000000-0005-0000-0000-0000C90A0000}"/>
    <cellStyle name="_투찰(안덕대정)_투찰_대둔산_9.조경공사(형진조경10.09.02)" xfId="2774" xr:uid="{00000000-0005-0000-0000-0000CA0A0000}"/>
    <cellStyle name="_투찰(안덕대정)_투찰_대둔산_대구비산동 휴 플러스조경시설물공" xfId="2775" xr:uid="{00000000-0005-0000-0000-0000CB0A0000}"/>
    <cellStyle name="_투찰(안덕대정)_투찰_대둔산_대전비래동 휴 플러스조경시설견적" xfId="2776" xr:uid="{00000000-0005-0000-0000-0000CC0A0000}"/>
    <cellStyle name="_투찰(안덕대정)_투찰_대둔산_인천가좌동 조경시설물견적" xfId="2777" xr:uid="{00000000-0005-0000-0000-0000CD0A0000}"/>
    <cellStyle name="_투찰(안덕대정)_투찰_대둔산_장안2차(340) 현대홈타운 신축현장" xfId="2778" xr:uid="{00000000-0005-0000-0000-0000CE0A0000}"/>
    <cellStyle name="_투찰(안덕대정)_투찰_대둔산_중부지방 국세청 조경공사 견적" xfId="2779" xr:uid="{00000000-0005-0000-0000-0000CF0A0000}"/>
    <cellStyle name="_투찰(안덕대정)_투찰_대둔산_청주지방법원 조경공사실행" xfId="2780" xr:uid="{00000000-0005-0000-0000-0000D00A0000}"/>
    <cellStyle name="_투찰(안덕대정)1" xfId="2781" xr:uid="{00000000-0005-0000-0000-0000D10A0000}"/>
    <cellStyle name="_투찰(안덕대정)1_14.조경공사(형진조경10.11.12)" xfId="2782" xr:uid="{00000000-0005-0000-0000-0000D20A0000}"/>
    <cellStyle name="_투찰(안덕대정)1_6.조경공사(형진조경10.11.15)" xfId="2783" xr:uid="{00000000-0005-0000-0000-0000D30A0000}"/>
    <cellStyle name="_투찰(안덕대정)1_9.조경공사(형진조경10.09.02)" xfId="2784" xr:uid="{00000000-0005-0000-0000-0000D40A0000}"/>
    <cellStyle name="_투찰(안덕대정)1_대구비산동 휴 플러스조경시설물공" xfId="2785" xr:uid="{00000000-0005-0000-0000-0000D50A0000}"/>
    <cellStyle name="_투찰(안덕대정)1_대전비래동 휴 플러스조경시설견적" xfId="2786" xr:uid="{00000000-0005-0000-0000-0000D60A0000}"/>
    <cellStyle name="_투찰(안덕대정)1_인천가좌동 조경시설물견적" xfId="2787" xr:uid="{00000000-0005-0000-0000-0000D70A0000}"/>
    <cellStyle name="_투찰(안덕대정)1_장안2차(340) 현대홈타운 신축현장" xfId="2788" xr:uid="{00000000-0005-0000-0000-0000D80A0000}"/>
    <cellStyle name="_투찰(안덕대정)1_중부지방 국세청 조경공사 견적" xfId="2789" xr:uid="{00000000-0005-0000-0000-0000D90A0000}"/>
    <cellStyle name="_투찰(안덕대정)1_청주지방법원 조경공사실행" xfId="2790" xr:uid="{00000000-0005-0000-0000-0000DA0A0000}"/>
    <cellStyle name="_투찰(안덕대정)1_투찰_대둔산" xfId="2791" xr:uid="{00000000-0005-0000-0000-0000DB0A0000}"/>
    <cellStyle name="_투찰(안덕대정)1_투찰_대둔산_14.조경공사(형진조경10.11.12)" xfId="2792" xr:uid="{00000000-0005-0000-0000-0000DC0A0000}"/>
    <cellStyle name="_투찰(안덕대정)1_투찰_대둔산_6.조경공사(형진조경10.11.15)" xfId="2793" xr:uid="{00000000-0005-0000-0000-0000DD0A0000}"/>
    <cellStyle name="_투찰(안덕대정)1_투찰_대둔산_9.조경공사(형진조경10.09.02)" xfId="2794" xr:uid="{00000000-0005-0000-0000-0000DE0A0000}"/>
    <cellStyle name="_투찰(안덕대정)1_투찰_대둔산_대구비산동 휴 플러스조경시설물공" xfId="2795" xr:uid="{00000000-0005-0000-0000-0000DF0A0000}"/>
    <cellStyle name="_투찰(안덕대정)1_투찰_대둔산_대전비래동 휴 플러스조경시설견적" xfId="2796" xr:uid="{00000000-0005-0000-0000-0000E00A0000}"/>
    <cellStyle name="_투찰(안덕대정)1_투찰_대둔산_인천가좌동 조경시설물견적" xfId="2797" xr:uid="{00000000-0005-0000-0000-0000E10A0000}"/>
    <cellStyle name="_투찰(안덕대정)1_투찰_대둔산_장안2차(340) 현대홈타운 신축현장" xfId="2798" xr:uid="{00000000-0005-0000-0000-0000E20A0000}"/>
    <cellStyle name="_투찰(안덕대정)1_투찰_대둔산_중부지방 국세청 조경공사 견적" xfId="2799" xr:uid="{00000000-0005-0000-0000-0000E30A0000}"/>
    <cellStyle name="_투찰(안덕대정)1_투찰_대둔산_청주지방법원 조경공사실행" xfId="2800" xr:uid="{00000000-0005-0000-0000-0000E40A0000}"/>
    <cellStyle name="_투찰내역" xfId="2801" xr:uid="{00000000-0005-0000-0000-0000E50A0000}"/>
    <cellStyle name="_투찰내역_14.조경공사(형진조경10.11.12)" xfId="2802" xr:uid="{00000000-0005-0000-0000-0000E60A0000}"/>
    <cellStyle name="_투찰내역_6.조경공사(형진조경10.11.15)" xfId="2803" xr:uid="{00000000-0005-0000-0000-0000E70A0000}"/>
    <cellStyle name="_투찰내역_9.조경공사(형진조경10.09.02)" xfId="2804" xr:uid="{00000000-0005-0000-0000-0000E80A0000}"/>
    <cellStyle name="_투찰내역_대구비산동 휴 플러스조경시설물공" xfId="2805" xr:uid="{00000000-0005-0000-0000-0000E90A0000}"/>
    <cellStyle name="_투찰내역_대전비래동 휴 플러스조경시설견적" xfId="2806" xr:uid="{00000000-0005-0000-0000-0000EA0A0000}"/>
    <cellStyle name="_투찰내역_인천가좌동 조경시설물견적" xfId="2807" xr:uid="{00000000-0005-0000-0000-0000EB0A0000}"/>
    <cellStyle name="_투찰내역_장안2차(340) 현대홈타운 신축현장" xfId="2808" xr:uid="{00000000-0005-0000-0000-0000EC0A0000}"/>
    <cellStyle name="_투찰내역_중부지방 국세청 조경공사 견적" xfId="2809" xr:uid="{00000000-0005-0000-0000-0000ED0A0000}"/>
    <cellStyle name="_투찰내역_청주지방법원 조경공사실행" xfId="2810" xr:uid="{00000000-0005-0000-0000-0000EE0A0000}"/>
    <cellStyle name="_투찰내역R1" xfId="2811" xr:uid="{00000000-0005-0000-0000-0000EF0A0000}"/>
    <cellStyle name="_투찰내역R1_14.조경공사(형진조경10.11.12)" xfId="2812" xr:uid="{00000000-0005-0000-0000-0000F00A0000}"/>
    <cellStyle name="_투찰내역R1_6.조경공사(형진조경10.11.15)" xfId="2813" xr:uid="{00000000-0005-0000-0000-0000F10A0000}"/>
    <cellStyle name="_투찰내역R1_9.조경공사(형진조경10.09.02)" xfId="2814" xr:uid="{00000000-0005-0000-0000-0000F20A0000}"/>
    <cellStyle name="_투찰내역R1_대구비산동 휴 플러스조경시설물공" xfId="2815" xr:uid="{00000000-0005-0000-0000-0000F30A0000}"/>
    <cellStyle name="_투찰내역R1_대전비래동 휴 플러스조경시설견적" xfId="2816" xr:uid="{00000000-0005-0000-0000-0000F40A0000}"/>
    <cellStyle name="_투찰내역R1_인천가좌동 조경시설물견적" xfId="2817" xr:uid="{00000000-0005-0000-0000-0000F50A0000}"/>
    <cellStyle name="_투찰내역R1_장안2차(340) 현대홈타운 신축현장" xfId="2818" xr:uid="{00000000-0005-0000-0000-0000F60A0000}"/>
    <cellStyle name="_투찰내역R1_중부지방 국세청 조경공사 견적" xfId="2819" xr:uid="{00000000-0005-0000-0000-0000F70A0000}"/>
    <cellStyle name="_투찰내역R1_청주지방법원 조경공사실행" xfId="2820" xr:uid="{00000000-0005-0000-0000-0000F80A0000}"/>
    <cellStyle name="_파주운정 A-28BL - 단지계산서" xfId="2821" xr:uid="{00000000-0005-0000-0000-0000F90A0000}"/>
    <cellStyle name="_포항실행견적내역" xfId="2822" xr:uid="{00000000-0005-0000-0000-0000FA0A0000}"/>
    <cellStyle name="_ㅎ-입찰결과-광주장성" xfId="2823" xr:uid="{00000000-0005-0000-0000-0000FB0A0000}"/>
    <cellStyle name="_하사항" xfId="2824" xr:uid="{00000000-0005-0000-0000-0000FC0A0000}"/>
    <cellStyle name="_한솔건설(주)" xfId="2825" xr:uid="{00000000-0005-0000-0000-0000FD0A0000}"/>
    <cellStyle name="_한솔프레미낭" xfId="2826" xr:uid="{00000000-0005-0000-0000-0000FE0A0000}"/>
    <cellStyle name="_해영회관 리모델링 공사" xfId="2827" xr:uid="{00000000-0005-0000-0000-0000FF0A0000}"/>
    <cellStyle name="_현장개설보고서" xfId="2828" xr:uid="{00000000-0005-0000-0000-0000000B0000}"/>
    <cellStyle name="_현장실행" xfId="2829" xr:uid="{00000000-0005-0000-0000-0000010B0000}"/>
    <cellStyle name="_현장실행_원덕실행분할" xfId="2830" xr:uid="{00000000-0005-0000-0000-0000020B0000}"/>
    <cellStyle name="_현장운영계획" xfId="2831" xr:uid="{00000000-0005-0000-0000-0000030B0000}"/>
    <cellStyle name="_현장운영계획(2001.2.6)" xfId="2832" xr:uid="{00000000-0005-0000-0000-0000040B0000}"/>
    <cellStyle name="_현장운영계획(2001.2.6)_원덕실행분할" xfId="2833" xr:uid="{00000000-0005-0000-0000-0000050B0000}"/>
    <cellStyle name="_현장운영계획_원덕실행분할" xfId="2834" xr:uid="{00000000-0005-0000-0000-0000060B0000}"/>
    <cellStyle name="_현풍김천2부대품의" xfId="2835" xr:uid="{00000000-0005-0000-0000-0000070B0000}"/>
    <cellStyle name="_현풍김천2부대현설" xfId="2836" xr:uid="{00000000-0005-0000-0000-0000080B0000}"/>
    <cellStyle name="_홈플러스 둔산점" xfId="2837" xr:uid="{00000000-0005-0000-0000-0000090B0000}"/>
    <cellStyle name="_홈플러스 목천점(제출)" xfId="2838" xr:uid="{00000000-0005-0000-0000-00000A0B0000}"/>
    <cellStyle name="_홈플러스목천물류" xfId="2839" xr:uid="{00000000-0005-0000-0000-00000B0B0000}"/>
    <cellStyle name="_홈플러스인천가좌점-수의계약용" xfId="2840" xr:uid="{00000000-0005-0000-0000-00000C0B0000}"/>
    <cellStyle name="¡¾¨u￠￢ⓒ÷A¨u," xfId="2841" xr:uid="{00000000-0005-0000-0000-00000D0B0000}"/>
    <cellStyle name="´Þ·?" xfId="2842" xr:uid="{00000000-0005-0000-0000-00000E0B0000}"/>
    <cellStyle name="´Þ·¯" xfId="2843" xr:uid="{00000000-0005-0000-0000-00000F0B0000}"/>
    <cellStyle name="’E‰Y [0.00]_laroux" xfId="2844" xr:uid="{00000000-0005-0000-0000-0000100B0000}"/>
    <cellStyle name="’E‰Y_laroux" xfId="2845" xr:uid="{00000000-0005-0000-0000-0000110B0000}"/>
    <cellStyle name="¤@?e_TEST-1 " xfId="2846" xr:uid="{00000000-0005-0000-0000-0000120B0000}"/>
    <cellStyle name="\MNPREF32.DLL&amp;" xfId="2847" xr:uid="{00000000-0005-0000-0000-0000130B0000}"/>
    <cellStyle name="+,-,0" xfId="2848" xr:uid="{00000000-0005-0000-0000-0000140B0000}"/>
    <cellStyle name="△ []" xfId="2849" xr:uid="{00000000-0005-0000-0000-0000150B0000}"/>
    <cellStyle name="△ [0]" xfId="2850" xr:uid="{00000000-0005-0000-0000-0000160B0000}"/>
    <cellStyle name="△백분율" xfId="2851" xr:uid="{00000000-0005-0000-0000-0000170B0000}"/>
    <cellStyle name="△콤마" xfId="2852" xr:uid="{00000000-0005-0000-0000-0000180B0000}"/>
    <cellStyle name="°iA¤¼O¼yA¡" xfId="2853" xr:uid="{00000000-0005-0000-0000-0000190B0000}"/>
    <cellStyle name="°íÁ¤¼Ò¼ýÁ¡" xfId="2854" xr:uid="{00000000-0005-0000-0000-00001A0B0000}"/>
    <cellStyle name="°iA¤¼O¼yA¡_(진천)총괄_도급,실행_내역_대비표(090113)-하도선정의뢰용(1)" xfId="2855" xr:uid="{00000000-0005-0000-0000-00001B0B0000}"/>
    <cellStyle name="°íÁ¤¼Ò¼ýÁ¡_6.진천음성0606(조경)" xfId="2856" xr:uid="{00000000-0005-0000-0000-00001C0B0000}"/>
    <cellStyle name="°iA¤¼O¼yA¡_오수관로공사(하도급선정의뢰서)" xfId="2857" xr:uid="{00000000-0005-0000-0000-00001D0B0000}"/>
    <cellStyle name="°íÁ¤¼Ò¼ýÁ¡_진천음성공사내역서(전기계측)" xfId="2858" xr:uid="{00000000-0005-0000-0000-00001E0B0000}"/>
    <cellStyle name="°iA¤¼O¼yA¡_진천음성공사내역서(전기계측-수정)" xfId="2859" xr:uid="{00000000-0005-0000-0000-00001F0B0000}"/>
    <cellStyle name="°íÁ¤¼Ò¼ýÁ¡_진천음성공사내역서(전기계측-수정)" xfId="2860" xr:uid="{00000000-0005-0000-0000-0000200B0000}"/>
    <cellStyle name="°iA¤¼O¼yA¡_침출수 이송관로(하도선정 의뢰 내역1차 변경-081006)" xfId="2861" xr:uid="{00000000-0005-0000-0000-0000210B0000}"/>
    <cellStyle name="°iA¤Aa·A1" xfId="2862" xr:uid="{00000000-0005-0000-0000-0000220B0000}"/>
    <cellStyle name="°íÁ¤Ãâ·Â1" xfId="2863" xr:uid="{00000000-0005-0000-0000-0000230B0000}"/>
    <cellStyle name="°iA¤Aa·A1_(진천)총괄_도급,실행_내역_대비표(090113)-하도선정의뢰용(1)" xfId="2864" xr:uid="{00000000-0005-0000-0000-0000240B0000}"/>
    <cellStyle name="°íÁ¤Ãâ·Â1_6.진천음성0606(조경)" xfId="2865" xr:uid="{00000000-0005-0000-0000-0000250B0000}"/>
    <cellStyle name="°iA¤Aa·A1_오수관로공사(하도급선정의뢰서)" xfId="2866" xr:uid="{00000000-0005-0000-0000-0000260B0000}"/>
    <cellStyle name="°íÁ¤Ãâ·Â1_진천음성공사내역서(전기계측)" xfId="2867" xr:uid="{00000000-0005-0000-0000-0000270B0000}"/>
    <cellStyle name="°iA¤Aa·A1_진천음성공사내역서(전기계측-수정)" xfId="2868" xr:uid="{00000000-0005-0000-0000-0000280B0000}"/>
    <cellStyle name="°íÁ¤Ãâ·Â1_진천음성공사내역서(전기계측-수정)" xfId="2869" xr:uid="{00000000-0005-0000-0000-0000290B0000}"/>
    <cellStyle name="°iA¤Aa·A1_침출수 이송관로(하도선정 의뢰 내역1차 변경-081006)" xfId="2870" xr:uid="{00000000-0005-0000-0000-00002A0B0000}"/>
    <cellStyle name="°iA¤Aa·A2" xfId="2871" xr:uid="{00000000-0005-0000-0000-00002B0B0000}"/>
    <cellStyle name="°íÁ¤Ãâ·Â2" xfId="2872" xr:uid="{00000000-0005-0000-0000-00002C0B0000}"/>
    <cellStyle name="°iA¤Aa·A2_(진천)총괄_도급,실행_내역_대비표(090113)-하도선정의뢰용(1)" xfId="2873" xr:uid="{00000000-0005-0000-0000-00002D0B0000}"/>
    <cellStyle name="°íÁ¤Ãâ·Â2_6.진천음성0606(조경)" xfId="2874" xr:uid="{00000000-0005-0000-0000-00002E0B0000}"/>
    <cellStyle name="°iA¤Aa·A2_오수관로공사(하도급선정의뢰서)" xfId="2875" xr:uid="{00000000-0005-0000-0000-00002F0B0000}"/>
    <cellStyle name="°íÁ¤Ãâ·Â2_진천음성공사내역서(전기계측)" xfId="2876" xr:uid="{00000000-0005-0000-0000-0000300B0000}"/>
    <cellStyle name="°iA¤Aa·A2_진천음성공사내역서(전기계측-수정)" xfId="2877" xr:uid="{00000000-0005-0000-0000-0000310B0000}"/>
    <cellStyle name="°íÁ¤Ãâ·Â2_진천음성공사내역서(전기계측-수정)" xfId="2878" xr:uid="{00000000-0005-0000-0000-0000320B0000}"/>
    <cellStyle name="°iA¤Aa·A2_침출수 이송관로(하도선정 의뢰 내역1차 변경-081006)" xfId="2879" xr:uid="{00000000-0005-0000-0000-0000330B0000}"/>
    <cellStyle name="" xfId="2880" xr:uid="{00000000-0005-0000-0000-0000340B0000}"/>
    <cellStyle name="0" xfId="2881" xr:uid="{00000000-0005-0000-0000-0000350B0000}"/>
    <cellStyle name="0%" xfId="2882" xr:uid="{00000000-0005-0000-0000-0000360B0000}"/>
    <cellStyle name="0,0_x000d__x000a_NA_x000d__x000a_" xfId="2883" xr:uid="{00000000-0005-0000-0000-0000370B0000}"/>
    <cellStyle name="0.0" xfId="2884" xr:uid="{00000000-0005-0000-0000-0000380B0000}"/>
    <cellStyle name="0.0%" xfId="2885" xr:uid="{00000000-0005-0000-0000-0000390B0000}"/>
    <cellStyle name="0.00" xfId="2886" xr:uid="{00000000-0005-0000-0000-00003A0B0000}"/>
    <cellStyle name="0.00%" xfId="2887" xr:uid="{00000000-0005-0000-0000-00003B0B0000}"/>
    <cellStyle name="0.000%" xfId="2888" xr:uid="{00000000-0005-0000-0000-00003C0B0000}"/>
    <cellStyle name="0.0000%" xfId="2889" xr:uid="{00000000-0005-0000-0000-00003D0B0000}"/>
    <cellStyle name="00" xfId="2890" xr:uid="{00000000-0005-0000-0000-00003E0B0000}"/>
    <cellStyle name="¼yAU(R)" xfId="2891" xr:uid="{00000000-0005-0000-0000-00003F0B0000}"/>
    <cellStyle name="1" xfId="2892" xr:uid="{00000000-0005-0000-0000-0000400B0000}"/>
    <cellStyle name="1 2" xfId="2893" xr:uid="{00000000-0005-0000-0000-0000410B0000}"/>
    <cellStyle name="1 3" xfId="2894" xr:uid="{00000000-0005-0000-0000-0000420B0000}"/>
    <cellStyle name="1 4" xfId="2895" xr:uid="{00000000-0005-0000-0000-0000430B0000}"/>
    <cellStyle name="1 5" xfId="2896" xr:uid="{00000000-0005-0000-0000-0000440B0000}"/>
    <cellStyle name="1 6" xfId="2897" xr:uid="{00000000-0005-0000-0000-0000450B0000}"/>
    <cellStyle name="1_laroux" xfId="2898" xr:uid="{00000000-0005-0000-0000-0000460B0000}"/>
    <cellStyle name="1_laroux_ATC-YOON1" xfId="2899" xr:uid="{00000000-0005-0000-0000-0000470B0000}"/>
    <cellStyle name="1_건축" xfId="2900" xr:uid="{00000000-0005-0000-0000-0000480B0000}"/>
    <cellStyle name="1_건축집계" xfId="2901" xr:uid="{00000000-0005-0000-0000-0000490B0000}"/>
    <cellStyle name="1_단가D.B" xfId="2902" xr:uid="{00000000-0005-0000-0000-00004A0B0000}"/>
    <cellStyle name="1_단가조사표" xfId="2903" xr:uid="{00000000-0005-0000-0000-00004B0B0000}"/>
    <cellStyle name="1_단가조사표_1011소각" xfId="2904" xr:uid="{00000000-0005-0000-0000-00004C0B0000}"/>
    <cellStyle name="1_단가조사표_1113교~1" xfId="2905" xr:uid="{00000000-0005-0000-0000-00004D0B0000}"/>
    <cellStyle name="1_단가조사표_121내역" xfId="2906" xr:uid="{00000000-0005-0000-0000-00004E0B0000}"/>
    <cellStyle name="1_단가조사표_객토량" xfId="2907" xr:uid="{00000000-0005-0000-0000-00004F0B0000}"/>
    <cellStyle name="1_단가조사표_교통센~1" xfId="2908" xr:uid="{00000000-0005-0000-0000-0000500B0000}"/>
    <cellStyle name="1_단가조사표_교통센터412" xfId="2909" xr:uid="{00000000-0005-0000-0000-0000510B0000}"/>
    <cellStyle name="1_단가조사표_교통수" xfId="2910" xr:uid="{00000000-0005-0000-0000-0000520B0000}"/>
    <cellStyle name="1_단가조사표_교통수량산출서" xfId="2911" xr:uid="{00000000-0005-0000-0000-0000530B0000}"/>
    <cellStyle name="1_단가조사표_구조물대가 (2)" xfId="2912" xr:uid="{00000000-0005-0000-0000-0000540B0000}"/>
    <cellStyle name="1_단가조사표_내역서 (2)" xfId="2913" xr:uid="{00000000-0005-0000-0000-0000550B0000}"/>
    <cellStyle name="1_단가조사표_대전관저지구" xfId="2914" xr:uid="{00000000-0005-0000-0000-0000560B0000}"/>
    <cellStyle name="1_단가조사표_동측지~1" xfId="2915" xr:uid="{00000000-0005-0000-0000-0000570B0000}"/>
    <cellStyle name="1_단가조사표_동측지원422" xfId="2916" xr:uid="{00000000-0005-0000-0000-0000580B0000}"/>
    <cellStyle name="1_단가조사표_동측지원512" xfId="2917" xr:uid="{00000000-0005-0000-0000-0000590B0000}"/>
    <cellStyle name="1_단가조사표_동측지원524" xfId="2918" xr:uid="{00000000-0005-0000-0000-00005A0B0000}"/>
    <cellStyle name="1_단가조사표_부대422" xfId="2919" xr:uid="{00000000-0005-0000-0000-00005B0B0000}"/>
    <cellStyle name="1_단가조사표_부대시설" xfId="2920" xr:uid="{00000000-0005-0000-0000-00005C0B0000}"/>
    <cellStyle name="1_단가조사표_소각수~1" xfId="2921" xr:uid="{00000000-0005-0000-0000-00005D0B0000}"/>
    <cellStyle name="1_단가조사표_소각수내역서" xfId="2922" xr:uid="{00000000-0005-0000-0000-00005E0B0000}"/>
    <cellStyle name="1_단가조사표_소각수목2" xfId="2923" xr:uid="{00000000-0005-0000-0000-00005F0B0000}"/>
    <cellStyle name="1_단가조사표_수량산출서 (2)" xfId="2924" xr:uid="{00000000-0005-0000-0000-0000600B0000}"/>
    <cellStyle name="1_단가조사표_엑스포~1" xfId="2925" xr:uid="{00000000-0005-0000-0000-0000610B0000}"/>
    <cellStyle name="1_단가조사표_엑스포한빛1" xfId="2926" xr:uid="{00000000-0005-0000-0000-0000620B0000}"/>
    <cellStyle name="1_단가조사표_여객터미널331" xfId="2927" xr:uid="{00000000-0005-0000-0000-0000630B0000}"/>
    <cellStyle name="1_단가조사표_여객터미널513" xfId="2928" xr:uid="{00000000-0005-0000-0000-0000640B0000}"/>
    <cellStyle name="1_단가조사표_여객터미널629" xfId="2929" xr:uid="{00000000-0005-0000-0000-0000650B0000}"/>
    <cellStyle name="1_단가조사표_외곽도로616" xfId="2930" xr:uid="{00000000-0005-0000-0000-0000660B0000}"/>
    <cellStyle name="1_단가조사표_용인죽전수량" xfId="2931" xr:uid="{00000000-0005-0000-0000-0000670B0000}"/>
    <cellStyle name="1_단가조사표_원가계~1" xfId="2932" xr:uid="{00000000-0005-0000-0000-0000680B0000}"/>
    <cellStyle name="1_단가조사표_유기질" xfId="2933" xr:uid="{00000000-0005-0000-0000-0000690B0000}"/>
    <cellStyle name="1_단가조사표_자재조서 (2)" xfId="2934" xr:uid="{00000000-0005-0000-0000-00006A0B0000}"/>
    <cellStyle name="1_단가조사표_총괄내역" xfId="2935" xr:uid="{00000000-0005-0000-0000-00006B0B0000}"/>
    <cellStyle name="1_단가조사표_총괄내역 (2)" xfId="2936" xr:uid="{00000000-0005-0000-0000-00006C0B0000}"/>
    <cellStyle name="1_단가조사표_터미널도로403" xfId="2937" xr:uid="{00000000-0005-0000-0000-00006D0B0000}"/>
    <cellStyle name="1_단가조사표_터미널도로429" xfId="2938" xr:uid="{00000000-0005-0000-0000-00006E0B0000}"/>
    <cellStyle name="1_단가조사표_포장일위" xfId="2939" xr:uid="{00000000-0005-0000-0000-00006F0B0000}"/>
    <cellStyle name="1_삼향청호(부대)" xfId="2940" xr:uid="{00000000-0005-0000-0000-0000700B0000}"/>
    <cellStyle name="1_설비" xfId="2941" xr:uid="{00000000-0005-0000-0000-0000710B0000}"/>
    <cellStyle name="1_신매오월-실행-본공사비(동서협의-후-동부부부안)" xfId="2942" xr:uid="{00000000-0005-0000-0000-0000720B0000}"/>
    <cellStyle name="1_신매오월-현장실행(본사제출)" xfId="2943" xr:uid="{00000000-0005-0000-0000-0000730B0000}"/>
    <cellStyle name="1_입찰내역_(부대)" xfId="2944" xr:uid="{00000000-0005-0000-0000-0000740B0000}"/>
    <cellStyle name="1_입찰내역_(순창운암3)부대" xfId="2945" xr:uid="{00000000-0005-0000-0000-0000750B0000}"/>
    <cellStyle name="1_총괄(보고)" xfId="2946" xr:uid="{00000000-0005-0000-0000-0000760B0000}"/>
    <cellStyle name="1_협조전" xfId="2947" xr:uid="{00000000-0005-0000-0000-0000770B0000}"/>
    <cellStyle name="10" xfId="2948" xr:uid="{00000000-0005-0000-0000-0000780B0000}"/>
    <cellStyle name="10공/㎥" xfId="2949" xr:uid="{00000000-0005-0000-0000-0000790B0000}"/>
    <cellStyle name="111" xfId="2950" xr:uid="{00000000-0005-0000-0000-00007A0B0000}"/>
    <cellStyle name="19990216" xfId="2951" xr:uid="{00000000-0005-0000-0000-00007B0B0000}"/>
    <cellStyle name="¹éºðà²" xfId="2952" xr:uid="{00000000-0005-0000-0000-00007C0B0000}"/>
    <cellStyle name="1월" xfId="2953" xr:uid="{00000000-0005-0000-0000-00007D0B0000}"/>
    <cellStyle name="2" xfId="2954" xr:uid="{00000000-0005-0000-0000-00007E0B0000}"/>
    <cellStyle name="²" xfId="2955" xr:uid="{00000000-0005-0000-0000-00007F0B0000}"/>
    <cellStyle name="2 2" xfId="2956" xr:uid="{00000000-0005-0000-0000-0000800B0000}"/>
    <cellStyle name="2 3" xfId="2957" xr:uid="{00000000-0005-0000-0000-0000810B0000}"/>
    <cellStyle name="2 4" xfId="2958" xr:uid="{00000000-0005-0000-0000-0000820B0000}"/>
    <cellStyle name="2)" xfId="2959" xr:uid="{00000000-0005-0000-0000-0000830B0000}"/>
    <cellStyle name="2_laroux" xfId="2960" xr:uid="{00000000-0005-0000-0000-0000840B0000}"/>
    <cellStyle name="2_laroux_ATC-YOON1" xfId="2961" xr:uid="{00000000-0005-0000-0000-0000850B0000}"/>
    <cellStyle name="2_건축" xfId="2962" xr:uid="{00000000-0005-0000-0000-0000860B0000}"/>
    <cellStyle name="2_건축집계" xfId="2963" xr:uid="{00000000-0005-0000-0000-0000870B0000}"/>
    <cellStyle name="2_단가D.B" xfId="2964" xr:uid="{00000000-0005-0000-0000-0000880B0000}"/>
    <cellStyle name="2_단가조사표" xfId="2965" xr:uid="{00000000-0005-0000-0000-0000890B0000}"/>
    <cellStyle name="2_단가조사표_1011소각" xfId="2966" xr:uid="{00000000-0005-0000-0000-00008A0B0000}"/>
    <cellStyle name="2_단가조사표_1113교~1" xfId="2967" xr:uid="{00000000-0005-0000-0000-00008B0B0000}"/>
    <cellStyle name="2_단가조사표_121내역" xfId="2968" xr:uid="{00000000-0005-0000-0000-00008C0B0000}"/>
    <cellStyle name="2_단가조사표_객토량" xfId="2969" xr:uid="{00000000-0005-0000-0000-00008D0B0000}"/>
    <cellStyle name="2_단가조사표_교통센~1" xfId="2970" xr:uid="{00000000-0005-0000-0000-00008E0B0000}"/>
    <cellStyle name="2_단가조사표_교통센터412" xfId="2971" xr:uid="{00000000-0005-0000-0000-00008F0B0000}"/>
    <cellStyle name="2_단가조사표_교통수" xfId="2972" xr:uid="{00000000-0005-0000-0000-0000900B0000}"/>
    <cellStyle name="2_단가조사표_교통수량산출서" xfId="2973" xr:uid="{00000000-0005-0000-0000-0000910B0000}"/>
    <cellStyle name="2_단가조사표_구조물대가 (2)" xfId="2974" xr:uid="{00000000-0005-0000-0000-0000920B0000}"/>
    <cellStyle name="2_단가조사표_내역서 (2)" xfId="2975" xr:uid="{00000000-0005-0000-0000-0000930B0000}"/>
    <cellStyle name="2_단가조사표_대전관저지구" xfId="2976" xr:uid="{00000000-0005-0000-0000-0000940B0000}"/>
    <cellStyle name="2_단가조사표_동측지~1" xfId="2977" xr:uid="{00000000-0005-0000-0000-0000950B0000}"/>
    <cellStyle name="2_단가조사표_동측지원422" xfId="2978" xr:uid="{00000000-0005-0000-0000-0000960B0000}"/>
    <cellStyle name="2_단가조사표_동측지원512" xfId="2979" xr:uid="{00000000-0005-0000-0000-0000970B0000}"/>
    <cellStyle name="2_단가조사표_동측지원524" xfId="2980" xr:uid="{00000000-0005-0000-0000-0000980B0000}"/>
    <cellStyle name="2_단가조사표_부대422" xfId="2981" xr:uid="{00000000-0005-0000-0000-0000990B0000}"/>
    <cellStyle name="2_단가조사표_부대시설" xfId="2982" xr:uid="{00000000-0005-0000-0000-00009A0B0000}"/>
    <cellStyle name="2_단가조사표_소각수~1" xfId="2983" xr:uid="{00000000-0005-0000-0000-00009B0B0000}"/>
    <cellStyle name="2_단가조사표_소각수내역서" xfId="2984" xr:uid="{00000000-0005-0000-0000-00009C0B0000}"/>
    <cellStyle name="2_단가조사표_소각수목2" xfId="2985" xr:uid="{00000000-0005-0000-0000-00009D0B0000}"/>
    <cellStyle name="2_단가조사표_수량산출서 (2)" xfId="2986" xr:uid="{00000000-0005-0000-0000-00009E0B0000}"/>
    <cellStyle name="2_단가조사표_엑스포~1" xfId="2987" xr:uid="{00000000-0005-0000-0000-00009F0B0000}"/>
    <cellStyle name="2_단가조사표_엑스포한빛1" xfId="2988" xr:uid="{00000000-0005-0000-0000-0000A00B0000}"/>
    <cellStyle name="2_단가조사표_여객터미널331" xfId="2989" xr:uid="{00000000-0005-0000-0000-0000A10B0000}"/>
    <cellStyle name="2_단가조사표_여객터미널513" xfId="2990" xr:uid="{00000000-0005-0000-0000-0000A20B0000}"/>
    <cellStyle name="2_단가조사표_여객터미널629" xfId="2991" xr:uid="{00000000-0005-0000-0000-0000A30B0000}"/>
    <cellStyle name="2_단가조사표_외곽도로616" xfId="2992" xr:uid="{00000000-0005-0000-0000-0000A40B0000}"/>
    <cellStyle name="2_단가조사표_용인죽전수량" xfId="2993" xr:uid="{00000000-0005-0000-0000-0000A50B0000}"/>
    <cellStyle name="2_단가조사표_원가계~1" xfId="2994" xr:uid="{00000000-0005-0000-0000-0000A60B0000}"/>
    <cellStyle name="2_단가조사표_유기질" xfId="2995" xr:uid="{00000000-0005-0000-0000-0000A70B0000}"/>
    <cellStyle name="2_단가조사표_자재조서 (2)" xfId="2996" xr:uid="{00000000-0005-0000-0000-0000A80B0000}"/>
    <cellStyle name="2_단가조사표_총괄내역" xfId="2997" xr:uid="{00000000-0005-0000-0000-0000A90B0000}"/>
    <cellStyle name="2_단가조사표_총괄내역 (2)" xfId="2998" xr:uid="{00000000-0005-0000-0000-0000AA0B0000}"/>
    <cellStyle name="2_단가조사표_터미널도로403" xfId="2999" xr:uid="{00000000-0005-0000-0000-0000AB0B0000}"/>
    <cellStyle name="2_단가조사표_터미널도로429" xfId="3000" xr:uid="{00000000-0005-0000-0000-0000AC0B0000}"/>
    <cellStyle name="2_단가조사표_포장일위" xfId="3001" xr:uid="{00000000-0005-0000-0000-0000AD0B0000}"/>
    <cellStyle name="2_설비" xfId="3002" xr:uid="{00000000-0005-0000-0000-0000AE0B0000}"/>
    <cellStyle name="2_총괄(보고)" xfId="3003" xr:uid="{00000000-0005-0000-0000-0000AF0B0000}"/>
    <cellStyle name="20% - Accent1" xfId="3004" xr:uid="{00000000-0005-0000-0000-0000B00B0000}"/>
    <cellStyle name="20% - Accent2" xfId="3005" xr:uid="{00000000-0005-0000-0000-0000B10B0000}"/>
    <cellStyle name="20% - Accent3" xfId="3006" xr:uid="{00000000-0005-0000-0000-0000B20B0000}"/>
    <cellStyle name="20% - Accent4" xfId="3007" xr:uid="{00000000-0005-0000-0000-0000B30B0000}"/>
    <cellStyle name="20% - Accent5" xfId="3008" xr:uid="{00000000-0005-0000-0000-0000B40B0000}"/>
    <cellStyle name="20% - Accent6" xfId="3009" xr:uid="{00000000-0005-0000-0000-0000B50B0000}"/>
    <cellStyle name="20% - 강조색1 10" xfId="3010" xr:uid="{00000000-0005-0000-0000-0000B60B0000}"/>
    <cellStyle name="20% - 강조색1 11" xfId="3011" xr:uid="{00000000-0005-0000-0000-0000B70B0000}"/>
    <cellStyle name="20% - 강조색1 12" xfId="3012" xr:uid="{00000000-0005-0000-0000-0000B80B0000}"/>
    <cellStyle name="20% - 강조색1 13" xfId="3013" xr:uid="{00000000-0005-0000-0000-0000B90B0000}"/>
    <cellStyle name="20% - 강조색1 14" xfId="3014" xr:uid="{00000000-0005-0000-0000-0000BA0B0000}"/>
    <cellStyle name="20% - 강조색1 15" xfId="3015" xr:uid="{00000000-0005-0000-0000-0000BB0B0000}"/>
    <cellStyle name="20% - 강조색1 16" xfId="3016" xr:uid="{00000000-0005-0000-0000-0000BC0B0000}"/>
    <cellStyle name="20% - 강조색1 17" xfId="3017" xr:uid="{00000000-0005-0000-0000-0000BD0B0000}"/>
    <cellStyle name="20% - 강조색1 18" xfId="3018" xr:uid="{00000000-0005-0000-0000-0000BE0B0000}"/>
    <cellStyle name="20% - 강조색1 19" xfId="3019" xr:uid="{00000000-0005-0000-0000-0000BF0B0000}"/>
    <cellStyle name="20% - 강조색1 2" xfId="3020" xr:uid="{00000000-0005-0000-0000-0000C00B0000}"/>
    <cellStyle name="20% - 강조색1 2 2" xfId="3021" xr:uid="{00000000-0005-0000-0000-0000C10B0000}"/>
    <cellStyle name="20% - 강조색1 2 3" xfId="3022" xr:uid="{00000000-0005-0000-0000-0000C20B0000}"/>
    <cellStyle name="20% - 강조색1 20" xfId="3023" xr:uid="{00000000-0005-0000-0000-0000C30B0000}"/>
    <cellStyle name="20% - 강조색1 21" xfId="3024" xr:uid="{00000000-0005-0000-0000-0000C40B0000}"/>
    <cellStyle name="20% - 강조색1 22" xfId="3025" xr:uid="{00000000-0005-0000-0000-0000C50B0000}"/>
    <cellStyle name="20% - 강조색1 23" xfId="3026" xr:uid="{00000000-0005-0000-0000-0000C60B0000}"/>
    <cellStyle name="20% - 강조색1 24" xfId="3027" xr:uid="{00000000-0005-0000-0000-0000C70B0000}"/>
    <cellStyle name="20% - 강조색1 25" xfId="3028" xr:uid="{00000000-0005-0000-0000-0000C80B0000}"/>
    <cellStyle name="20% - 강조색1 26" xfId="3029" xr:uid="{00000000-0005-0000-0000-0000C90B0000}"/>
    <cellStyle name="20% - 강조색1 27" xfId="3030" xr:uid="{00000000-0005-0000-0000-0000CA0B0000}"/>
    <cellStyle name="20% - 강조색1 28" xfId="3031" xr:uid="{00000000-0005-0000-0000-0000CB0B0000}"/>
    <cellStyle name="20% - 강조색1 29" xfId="3032" xr:uid="{00000000-0005-0000-0000-0000CC0B0000}"/>
    <cellStyle name="20% - 강조색1 3" xfId="3033" xr:uid="{00000000-0005-0000-0000-0000CD0B0000}"/>
    <cellStyle name="20% - 강조색1 30" xfId="3034" xr:uid="{00000000-0005-0000-0000-0000CE0B0000}"/>
    <cellStyle name="20% - 강조색1 31" xfId="3035" xr:uid="{00000000-0005-0000-0000-0000CF0B0000}"/>
    <cellStyle name="20% - 강조색1 32" xfId="3036" xr:uid="{00000000-0005-0000-0000-0000D00B0000}"/>
    <cellStyle name="20% - 강조색1 33" xfId="3037" xr:uid="{00000000-0005-0000-0000-0000D10B0000}"/>
    <cellStyle name="20% - 강조색1 34" xfId="3038" xr:uid="{00000000-0005-0000-0000-0000D20B0000}"/>
    <cellStyle name="20% - 강조색1 35" xfId="3039" xr:uid="{00000000-0005-0000-0000-0000D30B0000}"/>
    <cellStyle name="20% - 강조색1 36" xfId="3040" xr:uid="{00000000-0005-0000-0000-0000D40B0000}"/>
    <cellStyle name="20% - 강조색1 37" xfId="3041" xr:uid="{00000000-0005-0000-0000-0000D50B0000}"/>
    <cellStyle name="20% - 강조색1 38" xfId="3042" xr:uid="{00000000-0005-0000-0000-0000D60B0000}"/>
    <cellStyle name="20% - 강조색1 4" xfId="3043" xr:uid="{00000000-0005-0000-0000-0000D70B0000}"/>
    <cellStyle name="20% - 강조색1 5" xfId="3044" xr:uid="{00000000-0005-0000-0000-0000D80B0000}"/>
    <cellStyle name="20% - 강조색1 6" xfId="3045" xr:uid="{00000000-0005-0000-0000-0000D90B0000}"/>
    <cellStyle name="20% - 강조색1 7" xfId="3046" xr:uid="{00000000-0005-0000-0000-0000DA0B0000}"/>
    <cellStyle name="20% - 강조색1 8" xfId="3047" xr:uid="{00000000-0005-0000-0000-0000DB0B0000}"/>
    <cellStyle name="20% - 강조색1 9" xfId="3048" xr:uid="{00000000-0005-0000-0000-0000DC0B0000}"/>
    <cellStyle name="20% - 강조색2 10" xfId="3049" xr:uid="{00000000-0005-0000-0000-0000DD0B0000}"/>
    <cellStyle name="20% - 강조색2 11" xfId="3050" xr:uid="{00000000-0005-0000-0000-0000DE0B0000}"/>
    <cellStyle name="20% - 강조색2 12" xfId="3051" xr:uid="{00000000-0005-0000-0000-0000DF0B0000}"/>
    <cellStyle name="20% - 강조색2 13" xfId="3052" xr:uid="{00000000-0005-0000-0000-0000E00B0000}"/>
    <cellStyle name="20% - 강조색2 14" xfId="3053" xr:uid="{00000000-0005-0000-0000-0000E10B0000}"/>
    <cellStyle name="20% - 강조색2 15" xfId="3054" xr:uid="{00000000-0005-0000-0000-0000E20B0000}"/>
    <cellStyle name="20% - 강조색2 16" xfId="3055" xr:uid="{00000000-0005-0000-0000-0000E30B0000}"/>
    <cellStyle name="20% - 강조색2 17" xfId="3056" xr:uid="{00000000-0005-0000-0000-0000E40B0000}"/>
    <cellStyle name="20% - 강조색2 18" xfId="3057" xr:uid="{00000000-0005-0000-0000-0000E50B0000}"/>
    <cellStyle name="20% - 강조색2 19" xfId="3058" xr:uid="{00000000-0005-0000-0000-0000E60B0000}"/>
    <cellStyle name="20% - 강조색2 2" xfId="3059" xr:uid="{00000000-0005-0000-0000-0000E70B0000}"/>
    <cellStyle name="20% - 강조색2 2 2" xfId="3060" xr:uid="{00000000-0005-0000-0000-0000E80B0000}"/>
    <cellStyle name="20% - 강조색2 2 3" xfId="3061" xr:uid="{00000000-0005-0000-0000-0000E90B0000}"/>
    <cellStyle name="20% - 강조색2 20" xfId="3062" xr:uid="{00000000-0005-0000-0000-0000EA0B0000}"/>
    <cellStyle name="20% - 강조색2 21" xfId="3063" xr:uid="{00000000-0005-0000-0000-0000EB0B0000}"/>
    <cellStyle name="20% - 강조색2 22" xfId="3064" xr:uid="{00000000-0005-0000-0000-0000EC0B0000}"/>
    <cellStyle name="20% - 강조색2 23" xfId="3065" xr:uid="{00000000-0005-0000-0000-0000ED0B0000}"/>
    <cellStyle name="20% - 강조색2 24" xfId="3066" xr:uid="{00000000-0005-0000-0000-0000EE0B0000}"/>
    <cellStyle name="20% - 강조색2 25" xfId="3067" xr:uid="{00000000-0005-0000-0000-0000EF0B0000}"/>
    <cellStyle name="20% - 강조색2 26" xfId="3068" xr:uid="{00000000-0005-0000-0000-0000F00B0000}"/>
    <cellStyle name="20% - 강조색2 27" xfId="3069" xr:uid="{00000000-0005-0000-0000-0000F10B0000}"/>
    <cellStyle name="20% - 강조색2 28" xfId="3070" xr:uid="{00000000-0005-0000-0000-0000F20B0000}"/>
    <cellStyle name="20% - 강조색2 29" xfId="3071" xr:uid="{00000000-0005-0000-0000-0000F30B0000}"/>
    <cellStyle name="20% - 강조색2 3" xfId="3072" xr:uid="{00000000-0005-0000-0000-0000F40B0000}"/>
    <cellStyle name="20% - 강조색2 30" xfId="3073" xr:uid="{00000000-0005-0000-0000-0000F50B0000}"/>
    <cellStyle name="20% - 강조색2 31" xfId="3074" xr:uid="{00000000-0005-0000-0000-0000F60B0000}"/>
    <cellStyle name="20% - 강조색2 32" xfId="3075" xr:uid="{00000000-0005-0000-0000-0000F70B0000}"/>
    <cellStyle name="20% - 강조색2 33" xfId="3076" xr:uid="{00000000-0005-0000-0000-0000F80B0000}"/>
    <cellStyle name="20% - 강조색2 34" xfId="3077" xr:uid="{00000000-0005-0000-0000-0000F90B0000}"/>
    <cellStyle name="20% - 강조색2 35" xfId="3078" xr:uid="{00000000-0005-0000-0000-0000FA0B0000}"/>
    <cellStyle name="20% - 강조색2 36" xfId="3079" xr:uid="{00000000-0005-0000-0000-0000FB0B0000}"/>
    <cellStyle name="20% - 강조색2 37" xfId="3080" xr:uid="{00000000-0005-0000-0000-0000FC0B0000}"/>
    <cellStyle name="20% - 강조색2 38" xfId="3081" xr:uid="{00000000-0005-0000-0000-0000FD0B0000}"/>
    <cellStyle name="20% - 강조색2 4" xfId="3082" xr:uid="{00000000-0005-0000-0000-0000FE0B0000}"/>
    <cellStyle name="20% - 강조색2 5" xfId="3083" xr:uid="{00000000-0005-0000-0000-0000FF0B0000}"/>
    <cellStyle name="20% - 강조색2 6" xfId="3084" xr:uid="{00000000-0005-0000-0000-0000000C0000}"/>
    <cellStyle name="20% - 강조색2 7" xfId="3085" xr:uid="{00000000-0005-0000-0000-0000010C0000}"/>
    <cellStyle name="20% - 강조색2 8" xfId="3086" xr:uid="{00000000-0005-0000-0000-0000020C0000}"/>
    <cellStyle name="20% - 강조색2 9" xfId="3087" xr:uid="{00000000-0005-0000-0000-0000030C0000}"/>
    <cellStyle name="20% - 강조색3 10" xfId="3088" xr:uid="{00000000-0005-0000-0000-0000040C0000}"/>
    <cellStyle name="20% - 강조색3 11" xfId="3089" xr:uid="{00000000-0005-0000-0000-0000050C0000}"/>
    <cellStyle name="20% - 강조색3 12" xfId="3090" xr:uid="{00000000-0005-0000-0000-0000060C0000}"/>
    <cellStyle name="20% - 강조색3 13" xfId="3091" xr:uid="{00000000-0005-0000-0000-0000070C0000}"/>
    <cellStyle name="20% - 강조색3 14" xfId="3092" xr:uid="{00000000-0005-0000-0000-0000080C0000}"/>
    <cellStyle name="20% - 강조색3 15" xfId="3093" xr:uid="{00000000-0005-0000-0000-0000090C0000}"/>
    <cellStyle name="20% - 강조색3 16" xfId="3094" xr:uid="{00000000-0005-0000-0000-00000A0C0000}"/>
    <cellStyle name="20% - 강조색3 17" xfId="3095" xr:uid="{00000000-0005-0000-0000-00000B0C0000}"/>
    <cellStyle name="20% - 강조색3 18" xfId="3096" xr:uid="{00000000-0005-0000-0000-00000C0C0000}"/>
    <cellStyle name="20% - 강조색3 19" xfId="3097" xr:uid="{00000000-0005-0000-0000-00000D0C0000}"/>
    <cellStyle name="20% - 강조색3 2" xfId="3098" xr:uid="{00000000-0005-0000-0000-00000E0C0000}"/>
    <cellStyle name="20% - 강조색3 2 2" xfId="3099" xr:uid="{00000000-0005-0000-0000-00000F0C0000}"/>
    <cellStyle name="20% - 강조색3 2 3" xfId="3100" xr:uid="{00000000-0005-0000-0000-0000100C0000}"/>
    <cellStyle name="20% - 강조색3 20" xfId="3101" xr:uid="{00000000-0005-0000-0000-0000110C0000}"/>
    <cellStyle name="20% - 강조색3 21" xfId="3102" xr:uid="{00000000-0005-0000-0000-0000120C0000}"/>
    <cellStyle name="20% - 강조색3 22" xfId="3103" xr:uid="{00000000-0005-0000-0000-0000130C0000}"/>
    <cellStyle name="20% - 강조색3 23" xfId="3104" xr:uid="{00000000-0005-0000-0000-0000140C0000}"/>
    <cellStyle name="20% - 강조색3 24" xfId="3105" xr:uid="{00000000-0005-0000-0000-0000150C0000}"/>
    <cellStyle name="20% - 강조색3 25" xfId="3106" xr:uid="{00000000-0005-0000-0000-0000160C0000}"/>
    <cellStyle name="20% - 강조색3 26" xfId="3107" xr:uid="{00000000-0005-0000-0000-0000170C0000}"/>
    <cellStyle name="20% - 강조색3 27" xfId="3108" xr:uid="{00000000-0005-0000-0000-0000180C0000}"/>
    <cellStyle name="20% - 강조색3 28" xfId="3109" xr:uid="{00000000-0005-0000-0000-0000190C0000}"/>
    <cellStyle name="20% - 강조색3 29" xfId="3110" xr:uid="{00000000-0005-0000-0000-00001A0C0000}"/>
    <cellStyle name="20% - 강조색3 3" xfId="3111" xr:uid="{00000000-0005-0000-0000-00001B0C0000}"/>
    <cellStyle name="20% - 강조색3 30" xfId="3112" xr:uid="{00000000-0005-0000-0000-00001C0C0000}"/>
    <cellStyle name="20% - 강조색3 31" xfId="3113" xr:uid="{00000000-0005-0000-0000-00001D0C0000}"/>
    <cellStyle name="20% - 강조색3 32" xfId="3114" xr:uid="{00000000-0005-0000-0000-00001E0C0000}"/>
    <cellStyle name="20% - 강조색3 33" xfId="3115" xr:uid="{00000000-0005-0000-0000-00001F0C0000}"/>
    <cellStyle name="20% - 강조색3 34" xfId="3116" xr:uid="{00000000-0005-0000-0000-0000200C0000}"/>
    <cellStyle name="20% - 강조색3 35" xfId="3117" xr:uid="{00000000-0005-0000-0000-0000210C0000}"/>
    <cellStyle name="20% - 강조색3 36" xfId="3118" xr:uid="{00000000-0005-0000-0000-0000220C0000}"/>
    <cellStyle name="20% - 강조색3 37" xfId="3119" xr:uid="{00000000-0005-0000-0000-0000230C0000}"/>
    <cellStyle name="20% - 강조색3 38" xfId="3120" xr:uid="{00000000-0005-0000-0000-0000240C0000}"/>
    <cellStyle name="20% - 강조색3 4" xfId="3121" xr:uid="{00000000-0005-0000-0000-0000250C0000}"/>
    <cellStyle name="20% - 강조색3 5" xfId="3122" xr:uid="{00000000-0005-0000-0000-0000260C0000}"/>
    <cellStyle name="20% - 강조색3 6" xfId="3123" xr:uid="{00000000-0005-0000-0000-0000270C0000}"/>
    <cellStyle name="20% - 강조색3 7" xfId="3124" xr:uid="{00000000-0005-0000-0000-0000280C0000}"/>
    <cellStyle name="20% - 강조색3 8" xfId="3125" xr:uid="{00000000-0005-0000-0000-0000290C0000}"/>
    <cellStyle name="20% - 강조색3 9" xfId="3126" xr:uid="{00000000-0005-0000-0000-00002A0C0000}"/>
    <cellStyle name="20% - 강조색4 10" xfId="3127" xr:uid="{00000000-0005-0000-0000-00002B0C0000}"/>
    <cellStyle name="20% - 강조색4 11" xfId="3128" xr:uid="{00000000-0005-0000-0000-00002C0C0000}"/>
    <cellStyle name="20% - 강조색4 12" xfId="3129" xr:uid="{00000000-0005-0000-0000-00002D0C0000}"/>
    <cellStyle name="20% - 강조색4 13" xfId="3130" xr:uid="{00000000-0005-0000-0000-00002E0C0000}"/>
    <cellStyle name="20% - 강조색4 14" xfId="3131" xr:uid="{00000000-0005-0000-0000-00002F0C0000}"/>
    <cellStyle name="20% - 강조색4 15" xfId="3132" xr:uid="{00000000-0005-0000-0000-0000300C0000}"/>
    <cellStyle name="20% - 강조색4 16" xfId="3133" xr:uid="{00000000-0005-0000-0000-0000310C0000}"/>
    <cellStyle name="20% - 강조색4 17" xfId="3134" xr:uid="{00000000-0005-0000-0000-0000320C0000}"/>
    <cellStyle name="20% - 강조색4 18" xfId="3135" xr:uid="{00000000-0005-0000-0000-0000330C0000}"/>
    <cellStyle name="20% - 강조색4 19" xfId="3136" xr:uid="{00000000-0005-0000-0000-0000340C0000}"/>
    <cellStyle name="20% - 강조색4 2" xfId="3137" xr:uid="{00000000-0005-0000-0000-0000350C0000}"/>
    <cellStyle name="20% - 강조색4 2 2" xfId="3138" xr:uid="{00000000-0005-0000-0000-0000360C0000}"/>
    <cellStyle name="20% - 강조색4 2 3" xfId="3139" xr:uid="{00000000-0005-0000-0000-0000370C0000}"/>
    <cellStyle name="20% - 강조색4 20" xfId="3140" xr:uid="{00000000-0005-0000-0000-0000380C0000}"/>
    <cellStyle name="20% - 강조색4 21" xfId="3141" xr:uid="{00000000-0005-0000-0000-0000390C0000}"/>
    <cellStyle name="20% - 강조색4 22" xfId="3142" xr:uid="{00000000-0005-0000-0000-00003A0C0000}"/>
    <cellStyle name="20% - 강조색4 23" xfId="3143" xr:uid="{00000000-0005-0000-0000-00003B0C0000}"/>
    <cellStyle name="20% - 강조색4 24" xfId="3144" xr:uid="{00000000-0005-0000-0000-00003C0C0000}"/>
    <cellStyle name="20% - 강조색4 25" xfId="3145" xr:uid="{00000000-0005-0000-0000-00003D0C0000}"/>
    <cellStyle name="20% - 강조색4 26" xfId="3146" xr:uid="{00000000-0005-0000-0000-00003E0C0000}"/>
    <cellStyle name="20% - 강조색4 27" xfId="3147" xr:uid="{00000000-0005-0000-0000-00003F0C0000}"/>
    <cellStyle name="20% - 강조색4 28" xfId="3148" xr:uid="{00000000-0005-0000-0000-0000400C0000}"/>
    <cellStyle name="20% - 강조색4 29" xfId="3149" xr:uid="{00000000-0005-0000-0000-0000410C0000}"/>
    <cellStyle name="20% - 강조색4 3" xfId="3150" xr:uid="{00000000-0005-0000-0000-0000420C0000}"/>
    <cellStyle name="20% - 강조색4 30" xfId="3151" xr:uid="{00000000-0005-0000-0000-0000430C0000}"/>
    <cellStyle name="20% - 강조색4 31" xfId="3152" xr:uid="{00000000-0005-0000-0000-0000440C0000}"/>
    <cellStyle name="20% - 강조색4 32" xfId="3153" xr:uid="{00000000-0005-0000-0000-0000450C0000}"/>
    <cellStyle name="20% - 강조색4 33" xfId="3154" xr:uid="{00000000-0005-0000-0000-0000460C0000}"/>
    <cellStyle name="20% - 강조색4 34" xfId="3155" xr:uid="{00000000-0005-0000-0000-0000470C0000}"/>
    <cellStyle name="20% - 강조색4 35" xfId="3156" xr:uid="{00000000-0005-0000-0000-0000480C0000}"/>
    <cellStyle name="20% - 강조색4 36" xfId="3157" xr:uid="{00000000-0005-0000-0000-0000490C0000}"/>
    <cellStyle name="20% - 강조색4 37" xfId="3158" xr:uid="{00000000-0005-0000-0000-00004A0C0000}"/>
    <cellStyle name="20% - 강조색4 38" xfId="3159" xr:uid="{00000000-0005-0000-0000-00004B0C0000}"/>
    <cellStyle name="20% - 강조색4 4" xfId="3160" xr:uid="{00000000-0005-0000-0000-00004C0C0000}"/>
    <cellStyle name="20% - 강조색4 5" xfId="3161" xr:uid="{00000000-0005-0000-0000-00004D0C0000}"/>
    <cellStyle name="20% - 강조색4 6" xfId="3162" xr:uid="{00000000-0005-0000-0000-00004E0C0000}"/>
    <cellStyle name="20% - 강조색4 7" xfId="3163" xr:uid="{00000000-0005-0000-0000-00004F0C0000}"/>
    <cellStyle name="20% - 강조색4 8" xfId="3164" xr:uid="{00000000-0005-0000-0000-0000500C0000}"/>
    <cellStyle name="20% - 강조색4 9" xfId="3165" xr:uid="{00000000-0005-0000-0000-0000510C0000}"/>
    <cellStyle name="20% - 강조색5 10" xfId="3166" xr:uid="{00000000-0005-0000-0000-0000520C0000}"/>
    <cellStyle name="20% - 강조색5 11" xfId="3167" xr:uid="{00000000-0005-0000-0000-0000530C0000}"/>
    <cellStyle name="20% - 강조색5 12" xfId="3168" xr:uid="{00000000-0005-0000-0000-0000540C0000}"/>
    <cellStyle name="20% - 강조색5 13" xfId="3169" xr:uid="{00000000-0005-0000-0000-0000550C0000}"/>
    <cellStyle name="20% - 강조색5 14" xfId="3170" xr:uid="{00000000-0005-0000-0000-0000560C0000}"/>
    <cellStyle name="20% - 강조색5 15" xfId="3171" xr:uid="{00000000-0005-0000-0000-0000570C0000}"/>
    <cellStyle name="20% - 강조색5 16" xfId="3172" xr:uid="{00000000-0005-0000-0000-0000580C0000}"/>
    <cellStyle name="20% - 강조색5 17" xfId="3173" xr:uid="{00000000-0005-0000-0000-0000590C0000}"/>
    <cellStyle name="20% - 강조색5 18" xfId="3174" xr:uid="{00000000-0005-0000-0000-00005A0C0000}"/>
    <cellStyle name="20% - 강조색5 19" xfId="3175" xr:uid="{00000000-0005-0000-0000-00005B0C0000}"/>
    <cellStyle name="20% - 강조색5 2" xfId="3176" xr:uid="{00000000-0005-0000-0000-00005C0C0000}"/>
    <cellStyle name="20% - 강조색5 2 2" xfId="3177" xr:uid="{00000000-0005-0000-0000-00005D0C0000}"/>
    <cellStyle name="20% - 강조색5 2 3" xfId="3178" xr:uid="{00000000-0005-0000-0000-00005E0C0000}"/>
    <cellStyle name="20% - 강조색5 20" xfId="3179" xr:uid="{00000000-0005-0000-0000-00005F0C0000}"/>
    <cellStyle name="20% - 강조색5 21" xfId="3180" xr:uid="{00000000-0005-0000-0000-0000600C0000}"/>
    <cellStyle name="20% - 강조색5 22" xfId="3181" xr:uid="{00000000-0005-0000-0000-0000610C0000}"/>
    <cellStyle name="20% - 강조색5 23" xfId="3182" xr:uid="{00000000-0005-0000-0000-0000620C0000}"/>
    <cellStyle name="20% - 강조색5 24" xfId="3183" xr:uid="{00000000-0005-0000-0000-0000630C0000}"/>
    <cellStyle name="20% - 강조색5 25" xfId="3184" xr:uid="{00000000-0005-0000-0000-0000640C0000}"/>
    <cellStyle name="20% - 강조색5 26" xfId="3185" xr:uid="{00000000-0005-0000-0000-0000650C0000}"/>
    <cellStyle name="20% - 강조색5 27" xfId="3186" xr:uid="{00000000-0005-0000-0000-0000660C0000}"/>
    <cellStyle name="20% - 강조색5 28" xfId="3187" xr:uid="{00000000-0005-0000-0000-0000670C0000}"/>
    <cellStyle name="20% - 강조색5 29" xfId="3188" xr:uid="{00000000-0005-0000-0000-0000680C0000}"/>
    <cellStyle name="20% - 강조색5 3" xfId="3189" xr:uid="{00000000-0005-0000-0000-0000690C0000}"/>
    <cellStyle name="20% - 강조색5 30" xfId="3190" xr:uid="{00000000-0005-0000-0000-00006A0C0000}"/>
    <cellStyle name="20% - 강조색5 31" xfId="3191" xr:uid="{00000000-0005-0000-0000-00006B0C0000}"/>
    <cellStyle name="20% - 강조색5 32" xfId="3192" xr:uid="{00000000-0005-0000-0000-00006C0C0000}"/>
    <cellStyle name="20% - 강조색5 33" xfId="3193" xr:uid="{00000000-0005-0000-0000-00006D0C0000}"/>
    <cellStyle name="20% - 강조색5 34" xfId="3194" xr:uid="{00000000-0005-0000-0000-00006E0C0000}"/>
    <cellStyle name="20% - 강조색5 35" xfId="3195" xr:uid="{00000000-0005-0000-0000-00006F0C0000}"/>
    <cellStyle name="20% - 강조색5 36" xfId="3196" xr:uid="{00000000-0005-0000-0000-0000700C0000}"/>
    <cellStyle name="20% - 강조색5 37" xfId="3197" xr:uid="{00000000-0005-0000-0000-0000710C0000}"/>
    <cellStyle name="20% - 강조색5 38" xfId="3198" xr:uid="{00000000-0005-0000-0000-0000720C0000}"/>
    <cellStyle name="20% - 강조색5 4" xfId="3199" xr:uid="{00000000-0005-0000-0000-0000730C0000}"/>
    <cellStyle name="20% - 강조색5 5" xfId="3200" xr:uid="{00000000-0005-0000-0000-0000740C0000}"/>
    <cellStyle name="20% - 강조색5 6" xfId="3201" xr:uid="{00000000-0005-0000-0000-0000750C0000}"/>
    <cellStyle name="20% - 강조색5 7" xfId="3202" xr:uid="{00000000-0005-0000-0000-0000760C0000}"/>
    <cellStyle name="20% - 강조색5 8" xfId="3203" xr:uid="{00000000-0005-0000-0000-0000770C0000}"/>
    <cellStyle name="20% - 강조색5 9" xfId="3204" xr:uid="{00000000-0005-0000-0000-0000780C0000}"/>
    <cellStyle name="20% - 강조색6 10" xfId="3205" xr:uid="{00000000-0005-0000-0000-0000790C0000}"/>
    <cellStyle name="20% - 강조색6 11" xfId="3206" xr:uid="{00000000-0005-0000-0000-00007A0C0000}"/>
    <cellStyle name="20% - 강조색6 12" xfId="3207" xr:uid="{00000000-0005-0000-0000-00007B0C0000}"/>
    <cellStyle name="20% - 강조색6 13" xfId="3208" xr:uid="{00000000-0005-0000-0000-00007C0C0000}"/>
    <cellStyle name="20% - 강조색6 14" xfId="3209" xr:uid="{00000000-0005-0000-0000-00007D0C0000}"/>
    <cellStyle name="20% - 강조색6 15" xfId="3210" xr:uid="{00000000-0005-0000-0000-00007E0C0000}"/>
    <cellStyle name="20% - 강조색6 16" xfId="3211" xr:uid="{00000000-0005-0000-0000-00007F0C0000}"/>
    <cellStyle name="20% - 강조색6 17" xfId="3212" xr:uid="{00000000-0005-0000-0000-0000800C0000}"/>
    <cellStyle name="20% - 강조색6 18" xfId="3213" xr:uid="{00000000-0005-0000-0000-0000810C0000}"/>
    <cellStyle name="20% - 강조색6 19" xfId="3214" xr:uid="{00000000-0005-0000-0000-0000820C0000}"/>
    <cellStyle name="20% - 강조색6 2" xfId="3215" xr:uid="{00000000-0005-0000-0000-0000830C0000}"/>
    <cellStyle name="20% - 강조색6 2 2" xfId="3216" xr:uid="{00000000-0005-0000-0000-0000840C0000}"/>
    <cellStyle name="20% - 강조색6 2 3" xfId="3217" xr:uid="{00000000-0005-0000-0000-0000850C0000}"/>
    <cellStyle name="20% - 강조색6 20" xfId="3218" xr:uid="{00000000-0005-0000-0000-0000860C0000}"/>
    <cellStyle name="20% - 강조색6 21" xfId="3219" xr:uid="{00000000-0005-0000-0000-0000870C0000}"/>
    <cellStyle name="20% - 강조색6 22" xfId="3220" xr:uid="{00000000-0005-0000-0000-0000880C0000}"/>
    <cellStyle name="20% - 강조색6 23" xfId="3221" xr:uid="{00000000-0005-0000-0000-0000890C0000}"/>
    <cellStyle name="20% - 강조색6 24" xfId="3222" xr:uid="{00000000-0005-0000-0000-00008A0C0000}"/>
    <cellStyle name="20% - 강조색6 25" xfId="3223" xr:uid="{00000000-0005-0000-0000-00008B0C0000}"/>
    <cellStyle name="20% - 강조색6 26" xfId="3224" xr:uid="{00000000-0005-0000-0000-00008C0C0000}"/>
    <cellStyle name="20% - 강조색6 27" xfId="3225" xr:uid="{00000000-0005-0000-0000-00008D0C0000}"/>
    <cellStyle name="20% - 강조색6 28" xfId="3226" xr:uid="{00000000-0005-0000-0000-00008E0C0000}"/>
    <cellStyle name="20% - 강조색6 29" xfId="3227" xr:uid="{00000000-0005-0000-0000-00008F0C0000}"/>
    <cellStyle name="20% - 강조색6 3" xfId="3228" xr:uid="{00000000-0005-0000-0000-0000900C0000}"/>
    <cellStyle name="20% - 강조색6 30" xfId="3229" xr:uid="{00000000-0005-0000-0000-0000910C0000}"/>
    <cellStyle name="20% - 강조색6 31" xfId="3230" xr:uid="{00000000-0005-0000-0000-0000920C0000}"/>
    <cellStyle name="20% - 강조색6 32" xfId="3231" xr:uid="{00000000-0005-0000-0000-0000930C0000}"/>
    <cellStyle name="20% - 강조색6 33" xfId="3232" xr:uid="{00000000-0005-0000-0000-0000940C0000}"/>
    <cellStyle name="20% - 강조색6 34" xfId="3233" xr:uid="{00000000-0005-0000-0000-0000950C0000}"/>
    <cellStyle name="20% - 강조색6 35" xfId="3234" xr:uid="{00000000-0005-0000-0000-0000960C0000}"/>
    <cellStyle name="20% - 강조색6 36" xfId="3235" xr:uid="{00000000-0005-0000-0000-0000970C0000}"/>
    <cellStyle name="20% - 강조색6 37" xfId="3236" xr:uid="{00000000-0005-0000-0000-0000980C0000}"/>
    <cellStyle name="20% - 강조색6 38" xfId="3237" xr:uid="{00000000-0005-0000-0000-0000990C0000}"/>
    <cellStyle name="20% - 강조색6 4" xfId="3238" xr:uid="{00000000-0005-0000-0000-00009A0C0000}"/>
    <cellStyle name="20% - 강조색6 5" xfId="3239" xr:uid="{00000000-0005-0000-0000-00009B0C0000}"/>
    <cellStyle name="20% - 강조색6 6" xfId="3240" xr:uid="{00000000-0005-0000-0000-00009C0C0000}"/>
    <cellStyle name="20% - 강조색6 7" xfId="3241" xr:uid="{00000000-0005-0000-0000-00009D0C0000}"/>
    <cellStyle name="20% - 강조색6 8" xfId="3242" xr:uid="{00000000-0005-0000-0000-00009E0C0000}"/>
    <cellStyle name="20% - 강조색6 9" xfId="3243" xr:uid="{00000000-0005-0000-0000-00009F0C0000}"/>
    <cellStyle name="3" xfId="3244" xr:uid="{00000000-0005-0000-0000-0000A00C0000}"/>
    <cellStyle name="³?A￥" xfId="3245" xr:uid="{00000000-0005-0000-0000-0000A10C0000}"/>
    <cellStyle name="³¯Â¥" xfId="3246" xr:uid="{00000000-0005-0000-0000-0000A20C0000}"/>
    <cellStyle name="40% - Accent1" xfId="3247" xr:uid="{00000000-0005-0000-0000-0000A30C0000}"/>
    <cellStyle name="40% - Accent2" xfId="3248" xr:uid="{00000000-0005-0000-0000-0000A40C0000}"/>
    <cellStyle name="40% - Accent3" xfId="3249" xr:uid="{00000000-0005-0000-0000-0000A50C0000}"/>
    <cellStyle name="40% - Accent4" xfId="3250" xr:uid="{00000000-0005-0000-0000-0000A60C0000}"/>
    <cellStyle name="40% - Accent5" xfId="3251" xr:uid="{00000000-0005-0000-0000-0000A70C0000}"/>
    <cellStyle name="40% - Accent6" xfId="3252" xr:uid="{00000000-0005-0000-0000-0000A80C0000}"/>
    <cellStyle name="40% - 강조색1 10" xfId="3253" xr:uid="{00000000-0005-0000-0000-0000A90C0000}"/>
    <cellStyle name="40% - 강조색1 11" xfId="3254" xr:uid="{00000000-0005-0000-0000-0000AA0C0000}"/>
    <cellStyle name="40% - 강조색1 12" xfId="3255" xr:uid="{00000000-0005-0000-0000-0000AB0C0000}"/>
    <cellStyle name="40% - 강조색1 13" xfId="3256" xr:uid="{00000000-0005-0000-0000-0000AC0C0000}"/>
    <cellStyle name="40% - 강조색1 14" xfId="3257" xr:uid="{00000000-0005-0000-0000-0000AD0C0000}"/>
    <cellStyle name="40% - 강조색1 15" xfId="3258" xr:uid="{00000000-0005-0000-0000-0000AE0C0000}"/>
    <cellStyle name="40% - 강조색1 16" xfId="3259" xr:uid="{00000000-0005-0000-0000-0000AF0C0000}"/>
    <cellStyle name="40% - 강조색1 17" xfId="3260" xr:uid="{00000000-0005-0000-0000-0000B00C0000}"/>
    <cellStyle name="40% - 강조색1 18" xfId="3261" xr:uid="{00000000-0005-0000-0000-0000B10C0000}"/>
    <cellStyle name="40% - 강조색1 19" xfId="3262" xr:uid="{00000000-0005-0000-0000-0000B20C0000}"/>
    <cellStyle name="40% - 강조색1 2" xfId="3263" xr:uid="{00000000-0005-0000-0000-0000B30C0000}"/>
    <cellStyle name="40% - 강조색1 2 2" xfId="3264" xr:uid="{00000000-0005-0000-0000-0000B40C0000}"/>
    <cellStyle name="40% - 강조색1 2 3" xfId="3265" xr:uid="{00000000-0005-0000-0000-0000B50C0000}"/>
    <cellStyle name="40% - 강조색1 20" xfId="3266" xr:uid="{00000000-0005-0000-0000-0000B60C0000}"/>
    <cellStyle name="40% - 강조색1 21" xfId="3267" xr:uid="{00000000-0005-0000-0000-0000B70C0000}"/>
    <cellStyle name="40% - 강조색1 22" xfId="3268" xr:uid="{00000000-0005-0000-0000-0000B80C0000}"/>
    <cellStyle name="40% - 강조색1 23" xfId="3269" xr:uid="{00000000-0005-0000-0000-0000B90C0000}"/>
    <cellStyle name="40% - 강조색1 24" xfId="3270" xr:uid="{00000000-0005-0000-0000-0000BA0C0000}"/>
    <cellStyle name="40% - 강조색1 25" xfId="3271" xr:uid="{00000000-0005-0000-0000-0000BB0C0000}"/>
    <cellStyle name="40% - 강조색1 26" xfId="3272" xr:uid="{00000000-0005-0000-0000-0000BC0C0000}"/>
    <cellStyle name="40% - 강조색1 27" xfId="3273" xr:uid="{00000000-0005-0000-0000-0000BD0C0000}"/>
    <cellStyle name="40% - 강조색1 28" xfId="3274" xr:uid="{00000000-0005-0000-0000-0000BE0C0000}"/>
    <cellStyle name="40% - 강조색1 29" xfId="3275" xr:uid="{00000000-0005-0000-0000-0000BF0C0000}"/>
    <cellStyle name="40% - 강조색1 3" xfId="3276" xr:uid="{00000000-0005-0000-0000-0000C00C0000}"/>
    <cellStyle name="40% - 강조색1 30" xfId="3277" xr:uid="{00000000-0005-0000-0000-0000C10C0000}"/>
    <cellStyle name="40% - 강조색1 31" xfId="3278" xr:uid="{00000000-0005-0000-0000-0000C20C0000}"/>
    <cellStyle name="40% - 강조색1 32" xfId="3279" xr:uid="{00000000-0005-0000-0000-0000C30C0000}"/>
    <cellStyle name="40% - 강조색1 33" xfId="3280" xr:uid="{00000000-0005-0000-0000-0000C40C0000}"/>
    <cellStyle name="40% - 강조색1 34" xfId="3281" xr:uid="{00000000-0005-0000-0000-0000C50C0000}"/>
    <cellStyle name="40% - 강조색1 35" xfId="3282" xr:uid="{00000000-0005-0000-0000-0000C60C0000}"/>
    <cellStyle name="40% - 강조색1 36" xfId="3283" xr:uid="{00000000-0005-0000-0000-0000C70C0000}"/>
    <cellStyle name="40% - 강조색1 37" xfId="3284" xr:uid="{00000000-0005-0000-0000-0000C80C0000}"/>
    <cellStyle name="40% - 강조색1 38" xfId="3285" xr:uid="{00000000-0005-0000-0000-0000C90C0000}"/>
    <cellStyle name="40% - 강조색1 4" xfId="3286" xr:uid="{00000000-0005-0000-0000-0000CA0C0000}"/>
    <cellStyle name="40% - 강조색1 5" xfId="3287" xr:uid="{00000000-0005-0000-0000-0000CB0C0000}"/>
    <cellStyle name="40% - 강조색1 6" xfId="3288" xr:uid="{00000000-0005-0000-0000-0000CC0C0000}"/>
    <cellStyle name="40% - 강조색1 7" xfId="3289" xr:uid="{00000000-0005-0000-0000-0000CD0C0000}"/>
    <cellStyle name="40% - 강조색1 8" xfId="3290" xr:uid="{00000000-0005-0000-0000-0000CE0C0000}"/>
    <cellStyle name="40% - 강조색1 9" xfId="3291" xr:uid="{00000000-0005-0000-0000-0000CF0C0000}"/>
    <cellStyle name="40% - 강조색2 10" xfId="3292" xr:uid="{00000000-0005-0000-0000-0000D00C0000}"/>
    <cellStyle name="40% - 강조색2 11" xfId="3293" xr:uid="{00000000-0005-0000-0000-0000D10C0000}"/>
    <cellStyle name="40% - 강조색2 12" xfId="3294" xr:uid="{00000000-0005-0000-0000-0000D20C0000}"/>
    <cellStyle name="40% - 강조색2 13" xfId="3295" xr:uid="{00000000-0005-0000-0000-0000D30C0000}"/>
    <cellStyle name="40% - 강조색2 14" xfId="3296" xr:uid="{00000000-0005-0000-0000-0000D40C0000}"/>
    <cellStyle name="40% - 강조색2 15" xfId="3297" xr:uid="{00000000-0005-0000-0000-0000D50C0000}"/>
    <cellStyle name="40% - 강조색2 16" xfId="3298" xr:uid="{00000000-0005-0000-0000-0000D60C0000}"/>
    <cellStyle name="40% - 강조색2 17" xfId="3299" xr:uid="{00000000-0005-0000-0000-0000D70C0000}"/>
    <cellStyle name="40% - 강조색2 18" xfId="3300" xr:uid="{00000000-0005-0000-0000-0000D80C0000}"/>
    <cellStyle name="40% - 강조색2 19" xfId="3301" xr:uid="{00000000-0005-0000-0000-0000D90C0000}"/>
    <cellStyle name="40% - 강조색2 2" xfId="3302" xr:uid="{00000000-0005-0000-0000-0000DA0C0000}"/>
    <cellStyle name="40% - 강조색2 2 2" xfId="3303" xr:uid="{00000000-0005-0000-0000-0000DB0C0000}"/>
    <cellStyle name="40% - 강조색2 2 3" xfId="3304" xr:uid="{00000000-0005-0000-0000-0000DC0C0000}"/>
    <cellStyle name="40% - 강조색2 20" xfId="3305" xr:uid="{00000000-0005-0000-0000-0000DD0C0000}"/>
    <cellStyle name="40% - 강조색2 21" xfId="3306" xr:uid="{00000000-0005-0000-0000-0000DE0C0000}"/>
    <cellStyle name="40% - 강조색2 22" xfId="3307" xr:uid="{00000000-0005-0000-0000-0000DF0C0000}"/>
    <cellStyle name="40% - 강조색2 23" xfId="3308" xr:uid="{00000000-0005-0000-0000-0000E00C0000}"/>
    <cellStyle name="40% - 강조색2 24" xfId="3309" xr:uid="{00000000-0005-0000-0000-0000E10C0000}"/>
    <cellStyle name="40% - 강조색2 25" xfId="3310" xr:uid="{00000000-0005-0000-0000-0000E20C0000}"/>
    <cellStyle name="40% - 강조색2 26" xfId="3311" xr:uid="{00000000-0005-0000-0000-0000E30C0000}"/>
    <cellStyle name="40% - 강조색2 27" xfId="3312" xr:uid="{00000000-0005-0000-0000-0000E40C0000}"/>
    <cellStyle name="40% - 강조색2 28" xfId="3313" xr:uid="{00000000-0005-0000-0000-0000E50C0000}"/>
    <cellStyle name="40% - 강조색2 29" xfId="3314" xr:uid="{00000000-0005-0000-0000-0000E60C0000}"/>
    <cellStyle name="40% - 강조색2 3" xfId="3315" xr:uid="{00000000-0005-0000-0000-0000E70C0000}"/>
    <cellStyle name="40% - 강조색2 30" xfId="3316" xr:uid="{00000000-0005-0000-0000-0000E80C0000}"/>
    <cellStyle name="40% - 강조색2 31" xfId="3317" xr:uid="{00000000-0005-0000-0000-0000E90C0000}"/>
    <cellStyle name="40% - 강조색2 32" xfId="3318" xr:uid="{00000000-0005-0000-0000-0000EA0C0000}"/>
    <cellStyle name="40% - 강조색2 33" xfId="3319" xr:uid="{00000000-0005-0000-0000-0000EB0C0000}"/>
    <cellStyle name="40% - 강조색2 34" xfId="3320" xr:uid="{00000000-0005-0000-0000-0000EC0C0000}"/>
    <cellStyle name="40% - 강조색2 35" xfId="3321" xr:uid="{00000000-0005-0000-0000-0000ED0C0000}"/>
    <cellStyle name="40% - 강조색2 36" xfId="3322" xr:uid="{00000000-0005-0000-0000-0000EE0C0000}"/>
    <cellStyle name="40% - 강조색2 37" xfId="3323" xr:uid="{00000000-0005-0000-0000-0000EF0C0000}"/>
    <cellStyle name="40% - 강조색2 38" xfId="3324" xr:uid="{00000000-0005-0000-0000-0000F00C0000}"/>
    <cellStyle name="40% - 강조색2 4" xfId="3325" xr:uid="{00000000-0005-0000-0000-0000F10C0000}"/>
    <cellStyle name="40% - 강조색2 5" xfId="3326" xr:uid="{00000000-0005-0000-0000-0000F20C0000}"/>
    <cellStyle name="40% - 강조색2 6" xfId="3327" xr:uid="{00000000-0005-0000-0000-0000F30C0000}"/>
    <cellStyle name="40% - 강조색2 7" xfId="3328" xr:uid="{00000000-0005-0000-0000-0000F40C0000}"/>
    <cellStyle name="40% - 강조색2 8" xfId="3329" xr:uid="{00000000-0005-0000-0000-0000F50C0000}"/>
    <cellStyle name="40% - 강조색2 9" xfId="3330" xr:uid="{00000000-0005-0000-0000-0000F60C0000}"/>
    <cellStyle name="40% - 강조색3 10" xfId="3331" xr:uid="{00000000-0005-0000-0000-0000F70C0000}"/>
    <cellStyle name="40% - 강조색3 11" xfId="3332" xr:uid="{00000000-0005-0000-0000-0000F80C0000}"/>
    <cellStyle name="40% - 강조색3 12" xfId="3333" xr:uid="{00000000-0005-0000-0000-0000F90C0000}"/>
    <cellStyle name="40% - 강조색3 13" xfId="3334" xr:uid="{00000000-0005-0000-0000-0000FA0C0000}"/>
    <cellStyle name="40% - 강조색3 14" xfId="3335" xr:uid="{00000000-0005-0000-0000-0000FB0C0000}"/>
    <cellStyle name="40% - 강조색3 15" xfId="3336" xr:uid="{00000000-0005-0000-0000-0000FC0C0000}"/>
    <cellStyle name="40% - 강조색3 16" xfId="3337" xr:uid="{00000000-0005-0000-0000-0000FD0C0000}"/>
    <cellStyle name="40% - 강조색3 17" xfId="3338" xr:uid="{00000000-0005-0000-0000-0000FE0C0000}"/>
    <cellStyle name="40% - 강조색3 18" xfId="3339" xr:uid="{00000000-0005-0000-0000-0000FF0C0000}"/>
    <cellStyle name="40% - 강조색3 19" xfId="3340" xr:uid="{00000000-0005-0000-0000-0000000D0000}"/>
    <cellStyle name="40% - 강조색3 2" xfId="3341" xr:uid="{00000000-0005-0000-0000-0000010D0000}"/>
    <cellStyle name="40% - 강조색3 2 2" xfId="3342" xr:uid="{00000000-0005-0000-0000-0000020D0000}"/>
    <cellStyle name="40% - 강조색3 2 3" xfId="3343" xr:uid="{00000000-0005-0000-0000-0000030D0000}"/>
    <cellStyle name="40% - 강조색3 20" xfId="3344" xr:uid="{00000000-0005-0000-0000-0000040D0000}"/>
    <cellStyle name="40% - 강조색3 21" xfId="3345" xr:uid="{00000000-0005-0000-0000-0000050D0000}"/>
    <cellStyle name="40% - 강조색3 22" xfId="3346" xr:uid="{00000000-0005-0000-0000-0000060D0000}"/>
    <cellStyle name="40% - 강조색3 23" xfId="3347" xr:uid="{00000000-0005-0000-0000-0000070D0000}"/>
    <cellStyle name="40% - 강조색3 24" xfId="3348" xr:uid="{00000000-0005-0000-0000-0000080D0000}"/>
    <cellStyle name="40% - 강조색3 25" xfId="3349" xr:uid="{00000000-0005-0000-0000-0000090D0000}"/>
    <cellStyle name="40% - 강조색3 26" xfId="3350" xr:uid="{00000000-0005-0000-0000-00000A0D0000}"/>
    <cellStyle name="40% - 강조색3 27" xfId="3351" xr:uid="{00000000-0005-0000-0000-00000B0D0000}"/>
    <cellStyle name="40% - 강조색3 28" xfId="3352" xr:uid="{00000000-0005-0000-0000-00000C0D0000}"/>
    <cellStyle name="40% - 강조색3 29" xfId="3353" xr:uid="{00000000-0005-0000-0000-00000D0D0000}"/>
    <cellStyle name="40% - 강조색3 3" xfId="3354" xr:uid="{00000000-0005-0000-0000-00000E0D0000}"/>
    <cellStyle name="40% - 강조색3 30" xfId="3355" xr:uid="{00000000-0005-0000-0000-00000F0D0000}"/>
    <cellStyle name="40% - 강조색3 31" xfId="3356" xr:uid="{00000000-0005-0000-0000-0000100D0000}"/>
    <cellStyle name="40% - 강조색3 32" xfId="3357" xr:uid="{00000000-0005-0000-0000-0000110D0000}"/>
    <cellStyle name="40% - 강조색3 33" xfId="3358" xr:uid="{00000000-0005-0000-0000-0000120D0000}"/>
    <cellStyle name="40% - 강조색3 34" xfId="3359" xr:uid="{00000000-0005-0000-0000-0000130D0000}"/>
    <cellStyle name="40% - 강조색3 35" xfId="3360" xr:uid="{00000000-0005-0000-0000-0000140D0000}"/>
    <cellStyle name="40% - 강조색3 36" xfId="3361" xr:uid="{00000000-0005-0000-0000-0000150D0000}"/>
    <cellStyle name="40% - 강조색3 37" xfId="3362" xr:uid="{00000000-0005-0000-0000-0000160D0000}"/>
    <cellStyle name="40% - 강조색3 38" xfId="3363" xr:uid="{00000000-0005-0000-0000-0000170D0000}"/>
    <cellStyle name="40% - 강조색3 4" xfId="3364" xr:uid="{00000000-0005-0000-0000-0000180D0000}"/>
    <cellStyle name="40% - 강조색3 5" xfId="3365" xr:uid="{00000000-0005-0000-0000-0000190D0000}"/>
    <cellStyle name="40% - 강조색3 6" xfId="3366" xr:uid="{00000000-0005-0000-0000-00001A0D0000}"/>
    <cellStyle name="40% - 강조색3 7" xfId="3367" xr:uid="{00000000-0005-0000-0000-00001B0D0000}"/>
    <cellStyle name="40% - 강조색3 8" xfId="3368" xr:uid="{00000000-0005-0000-0000-00001C0D0000}"/>
    <cellStyle name="40% - 강조색3 9" xfId="3369" xr:uid="{00000000-0005-0000-0000-00001D0D0000}"/>
    <cellStyle name="40% - 강조색4 10" xfId="3370" xr:uid="{00000000-0005-0000-0000-00001E0D0000}"/>
    <cellStyle name="40% - 강조색4 11" xfId="3371" xr:uid="{00000000-0005-0000-0000-00001F0D0000}"/>
    <cellStyle name="40% - 강조색4 12" xfId="3372" xr:uid="{00000000-0005-0000-0000-0000200D0000}"/>
    <cellStyle name="40% - 강조색4 13" xfId="3373" xr:uid="{00000000-0005-0000-0000-0000210D0000}"/>
    <cellStyle name="40% - 강조색4 14" xfId="3374" xr:uid="{00000000-0005-0000-0000-0000220D0000}"/>
    <cellStyle name="40% - 강조색4 15" xfId="3375" xr:uid="{00000000-0005-0000-0000-0000230D0000}"/>
    <cellStyle name="40% - 강조색4 16" xfId="3376" xr:uid="{00000000-0005-0000-0000-0000240D0000}"/>
    <cellStyle name="40% - 강조색4 17" xfId="3377" xr:uid="{00000000-0005-0000-0000-0000250D0000}"/>
    <cellStyle name="40% - 강조색4 18" xfId="3378" xr:uid="{00000000-0005-0000-0000-0000260D0000}"/>
    <cellStyle name="40% - 강조색4 19" xfId="3379" xr:uid="{00000000-0005-0000-0000-0000270D0000}"/>
    <cellStyle name="40% - 강조색4 2" xfId="3380" xr:uid="{00000000-0005-0000-0000-0000280D0000}"/>
    <cellStyle name="40% - 강조색4 2 2" xfId="3381" xr:uid="{00000000-0005-0000-0000-0000290D0000}"/>
    <cellStyle name="40% - 강조색4 2 3" xfId="3382" xr:uid="{00000000-0005-0000-0000-00002A0D0000}"/>
    <cellStyle name="40% - 강조색4 20" xfId="3383" xr:uid="{00000000-0005-0000-0000-00002B0D0000}"/>
    <cellStyle name="40% - 강조색4 21" xfId="3384" xr:uid="{00000000-0005-0000-0000-00002C0D0000}"/>
    <cellStyle name="40% - 강조색4 22" xfId="3385" xr:uid="{00000000-0005-0000-0000-00002D0D0000}"/>
    <cellStyle name="40% - 강조색4 23" xfId="3386" xr:uid="{00000000-0005-0000-0000-00002E0D0000}"/>
    <cellStyle name="40% - 강조색4 24" xfId="3387" xr:uid="{00000000-0005-0000-0000-00002F0D0000}"/>
    <cellStyle name="40% - 강조색4 25" xfId="3388" xr:uid="{00000000-0005-0000-0000-0000300D0000}"/>
    <cellStyle name="40% - 강조색4 26" xfId="3389" xr:uid="{00000000-0005-0000-0000-0000310D0000}"/>
    <cellStyle name="40% - 강조색4 27" xfId="3390" xr:uid="{00000000-0005-0000-0000-0000320D0000}"/>
    <cellStyle name="40% - 강조색4 28" xfId="3391" xr:uid="{00000000-0005-0000-0000-0000330D0000}"/>
    <cellStyle name="40% - 강조색4 29" xfId="3392" xr:uid="{00000000-0005-0000-0000-0000340D0000}"/>
    <cellStyle name="40% - 강조색4 3" xfId="3393" xr:uid="{00000000-0005-0000-0000-0000350D0000}"/>
    <cellStyle name="40% - 강조색4 30" xfId="3394" xr:uid="{00000000-0005-0000-0000-0000360D0000}"/>
    <cellStyle name="40% - 강조색4 31" xfId="3395" xr:uid="{00000000-0005-0000-0000-0000370D0000}"/>
    <cellStyle name="40% - 강조색4 32" xfId="3396" xr:uid="{00000000-0005-0000-0000-0000380D0000}"/>
    <cellStyle name="40% - 강조색4 33" xfId="3397" xr:uid="{00000000-0005-0000-0000-0000390D0000}"/>
    <cellStyle name="40% - 강조색4 34" xfId="3398" xr:uid="{00000000-0005-0000-0000-00003A0D0000}"/>
    <cellStyle name="40% - 강조색4 35" xfId="3399" xr:uid="{00000000-0005-0000-0000-00003B0D0000}"/>
    <cellStyle name="40% - 강조색4 36" xfId="3400" xr:uid="{00000000-0005-0000-0000-00003C0D0000}"/>
    <cellStyle name="40% - 강조색4 37" xfId="3401" xr:uid="{00000000-0005-0000-0000-00003D0D0000}"/>
    <cellStyle name="40% - 강조색4 38" xfId="3402" xr:uid="{00000000-0005-0000-0000-00003E0D0000}"/>
    <cellStyle name="40% - 강조색4 4" xfId="3403" xr:uid="{00000000-0005-0000-0000-00003F0D0000}"/>
    <cellStyle name="40% - 강조색4 5" xfId="3404" xr:uid="{00000000-0005-0000-0000-0000400D0000}"/>
    <cellStyle name="40% - 강조색4 6" xfId="3405" xr:uid="{00000000-0005-0000-0000-0000410D0000}"/>
    <cellStyle name="40% - 강조색4 7" xfId="3406" xr:uid="{00000000-0005-0000-0000-0000420D0000}"/>
    <cellStyle name="40% - 강조색4 8" xfId="3407" xr:uid="{00000000-0005-0000-0000-0000430D0000}"/>
    <cellStyle name="40% - 강조색4 9" xfId="3408" xr:uid="{00000000-0005-0000-0000-0000440D0000}"/>
    <cellStyle name="40% - 강조색5 10" xfId="3409" xr:uid="{00000000-0005-0000-0000-0000450D0000}"/>
    <cellStyle name="40% - 강조색5 11" xfId="3410" xr:uid="{00000000-0005-0000-0000-0000460D0000}"/>
    <cellStyle name="40% - 강조색5 12" xfId="3411" xr:uid="{00000000-0005-0000-0000-0000470D0000}"/>
    <cellStyle name="40% - 강조색5 13" xfId="3412" xr:uid="{00000000-0005-0000-0000-0000480D0000}"/>
    <cellStyle name="40% - 강조색5 14" xfId="3413" xr:uid="{00000000-0005-0000-0000-0000490D0000}"/>
    <cellStyle name="40% - 강조색5 15" xfId="3414" xr:uid="{00000000-0005-0000-0000-00004A0D0000}"/>
    <cellStyle name="40% - 강조색5 16" xfId="3415" xr:uid="{00000000-0005-0000-0000-00004B0D0000}"/>
    <cellStyle name="40% - 강조색5 17" xfId="3416" xr:uid="{00000000-0005-0000-0000-00004C0D0000}"/>
    <cellStyle name="40% - 강조색5 18" xfId="3417" xr:uid="{00000000-0005-0000-0000-00004D0D0000}"/>
    <cellStyle name="40% - 강조색5 19" xfId="3418" xr:uid="{00000000-0005-0000-0000-00004E0D0000}"/>
    <cellStyle name="40% - 강조색5 2" xfId="3419" xr:uid="{00000000-0005-0000-0000-00004F0D0000}"/>
    <cellStyle name="40% - 강조색5 2 2" xfId="3420" xr:uid="{00000000-0005-0000-0000-0000500D0000}"/>
    <cellStyle name="40% - 강조색5 2 3" xfId="3421" xr:uid="{00000000-0005-0000-0000-0000510D0000}"/>
    <cellStyle name="40% - 강조색5 20" xfId="3422" xr:uid="{00000000-0005-0000-0000-0000520D0000}"/>
    <cellStyle name="40% - 강조색5 21" xfId="3423" xr:uid="{00000000-0005-0000-0000-0000530D0000}"/>
    <cellStyle name="40% - 강조색5 22" xfId="3424" xr:uid="{00000000-0005-0000-0000-0000540D0000}"/>
    <cellStyle name="40% - 강조색5 23" xfId="3425" xr:uid="{00000000-0005-0000-0000-0000550D0000}"/>
    <cellStyle name="40% - 강조색5 24" xfId="3426" xr:uid="{00000000-0005-0000-0000-0000560D0000}"/>
    <cellStyle name="40% - 강조색5 25" xfId="3427" xr:uid="{00000000-0005-0000-0000-0000570D0000}"/>
    <cellStyle name="40% - 강조색5 26" xfId="3428" xr:uid="{00000000-0005-0000-0000-0000580D0000}"/>
    <cellStyle name="40% - 강조색5 27" xfId="3429" xr:uid="{00000000-0005-0000-0000-0000590D0000}"/>
    <cellStyle name="40% - 강조색5 28" xfId="3430" xr:uid="{00000000-0005-0000-0000-00005A0D0000}"/>
    <cellStyle name="40% - 강조색5 29" xfId="3431" xr:uid="{00000000-0005-0000-0000-00005B0D0000}"/>
    <cellStyle name="40% - 강조색5 3" xfId="3432" xr:uid="{00000000-0005-0000-0000-00005C0D0000}"/>
    <cellStyle name="40% - 강조색5 30" xfId="3433" xr:uid="{00000000-0005-0000-0000-00005D0D0000}"/>
    <cellStyle name="40% - 강조색5 31" xfId="3434" xr:uid="{00000000-0005-0000-0000-00005E0D0000}"/>
    <cellStyle name="40% - 강조색5 32" xfId="3435" xr:uid="{00000000-0005-0000-0000-00005F0D0000}"/>
    <cellStyle name="40% - 강조색5 33" xfId="3436" xr:uid="{00000000-0005-0000-0000-0000600D0000}"/>
    <cellStyle name="40% - 강조색5 34" xfId="3437" xr:uid="{00000000-0005-0000-0000-0000610D0000}"/>
    <cellStyle name="40% - 강조색5 35" xfId="3438" xr:uid="{00000000-0005-0000-0000-0000620D0000}"/>
    <cellStyle name="40% - 강조색5 36" xfId="3439" xr:uid="{00000000-0005-0000-0000-0000630D0000}"/>
    <cellStyle name="40% - 강조색5 37" xfId="3440" xr:uid="{00000000-0005-0000-0000-0000640D0000}"/>
    <cellStyle name="40% - 강조색5 38" xfId="3441" xr:uid="{00000000-0005-0000-0000-0000650D0000}"/>
    <cellStyle name="40% - 강조색5 4" xfId="3442" xr:uid="{00000000-0005-0000-0000-0000660D0000}"/>
    <cellStyle name="40% - 강조색5 5" xfId="3443" xr:uid="{00000000-0005-0000-0000-0000670D0000}"/>
    <cellStyle name="40% - 강조색5 6" xfId="3444" xr:uid="{00000000-0005-0000-0000-0000680D0000}"/>
    <cellStyle name="40% - 강조색5 7" xfId="3445" xr:uid="{00000000-0005-0000-0000-0000690D0000}"/>
    <cellStyle name="40% - 강조색5 8" xfId="3446" xr:uid="{00000000-0005-0000-0000-00006A0D0000}"/>
    <cellStyle name="40% - 강조색5 9" xfId="3447" xr:uid="{00000000-0005-0000-0000-00006B0D0000}"/>
    <cellStyle name="40% - 강조색6 10" xfId="3448" xr:uid="{00000000-0005-0000-0000-00006C0D0000}"/>
    <cellStyle name="40% - 강조색6 11" xfId="3449" xr:uid="{00000000-0005-0000-0000-00006D0D0000}"/>
    <cellStyle name="40% - 강조색6 12" xfId="3450" xr:uid="{00000000-0005-0000-0000-00006E0D0000}"/>
    <cellStyle name="40% - 강조색6 13" xfId="3451" xr:uid="{00000000-0005-0000-0000-00006F0D0000}"/>
    <cellStyle name="40% - 강조색6 14" xfId="3452" xr:uid="{00000000-0005-0000-0000-0000700D0000}"/>
    <cellStyle name="40% - 강조색6 15" xfId="3453" xr:uid="{00000000-0005-0000-0000-0000710D0000}"/>
    <cellStyle name="40% - 강조색6 16" xfId="3454" xr:uid="{00000000-0005-0000-0000-0000720D0000}"/>
    <cellStyle name="40% - 강조색6 17" xfId="3455" xr:uid="{00000000-0005-0000-0000-0000730D0000}"/>
    <cellStyle name="40% - 강조색6 18" xfId="3456" xr:uid="{00000000-0005-0000-0000-0000740D0000}"/>
    <cellStyle name="40% - 강조색6 19" xfId="3457" xr:uid="{00000000-0005-0000-0000-0000750D0000}"/>
    <cellStyle name="40% - 강조색6 2" xfId="3458" xr:uid="{00000000-0005-0000-0000-0000760D0000}"/>
    <cellStyle name="40% - 강조색6 2 2" xfId="3459" xr:uid="{00000000-0005-0000-0000-0000770D0000}"/>
    <cellStyle name="40% - 강조색6 2 3" xfId="3460" xr:uid="{00000000-0005-0000-0000-0000780D0000}"/>
    <cellStyle name="40% - 강조색6 20" xfId="3461" xr:uid="{00000000-0005-0000-0000-0000790D0000}"/>
    <cellStyle name="40% - 강조색6 21" xfId="3462" xr:uid="{00000000-0005-0000-0000-00007A0D0000}"/>
    <cellStyle name="40% - 강조색6 22" xfId="3463" xr:uid="{00000000-0005-0000-0000-00007B0D0000}"/>
    <cellStyle name="40% - 강조색6 23" xfId="3464" xr:uid="{00000000-0005-0000-0000-00007C0D0000}"/>
    <cellStyle name="40% - 강조색6 24" xfId="3465" xr:uid="{00000000-0005-0000-0000-00007D0D0000}"/>
    <cellStyle name="40% - 강조색6 25" xfId="3466" xr:uid="{00000000-0005-0000-0000-00007E0D0000}"/>
    <cellStyle name="40% - 강조색6 26" xfId="3467" xr:uid="{00000000-0005-0000-0000-00007F0D0000}"/>
    <cellStyle name="40% - 강조색6 27" xfId="3468" xr:uid="{00000000-0005-0000-0000-0000800D0000}"/>
    <cellStyle name="40% - 강조색6 28" xfId="3469" xr:uid="{00000000-0005-0000-0000-0000810D0000}"/>
    <cellStyle name="40% - 강조색6 29" xfId="3470" xr:uid="{00000000-0005-0000-0000-0000820D0000}"/>
    <cellStyle name="40% - 강조색6 3" xfId="3471" xr:uid="{00000000-0005-0000-0000-0000830D0000}"/>
    <cellStyle name="40% - 강조색6 30" xfId="3472" xr:uid="{00000000-0005-0000-0000-0000840D0000}"/>
    <cellStyle name="40% - 강조색6 31" xfId="3473" xr:uid="{00000000-0005-0000-0000-0000850D0000}"/>
    <cellStyle name="40% - 강조색6 32" xfId="3474" xr:uid="{00000000-0005-0000-0000-0000860D0000}"/>
    <cellStyle name="40% - 강조색6 33" xfId="3475" xr:uid="{00000000-0005-0000-0000-0000870D0000}"/>
    <cellStyle name="40% - 강조색6 34" xfId="3476" xr:uid="{00000000-0005-0000-0000-0000880D0000}"/>
    <cellStyle name="40% - 강조색6 35" xfId="3477" xr:uid="{00000000-0005-0000-0000-0000890D0000}"/>
    <cellStyle name="40% - 강조색6 36" xfId="3478" xr:uid="{00000000-0005-0000-0000-00008A0D0000}"/>
    <cellStyle name="40% - 강조색6 37" xfId="3479" xr:uid="{00000000-0005-0000-0000-00008B0D0000}"/>
    <cellStyle name="40% - 강조색6 38" xfId="3480" xr:uid="{00000000-0005-0000-0000-00008C0D0000}"/>
    <cellStyle name="40% - 강조색6 4" xfId="3481" xr:uid="{00000000-0005-0000-0000-00008D0D0000}"/>
    <cellStyle name="40% - 강조색6 5" xfId="3482" xr:uid="{00000000-0005-0000-0000-00008E0D0000}"/>
    <cellStyle name="40% - 강조색6 6" xfId="3483" xr:uid="{00000000-0005-0000-0000-00008F0D0000}"/>
    <cellStyle name="40% - 강조색6 7" xfId="3484" xr:uid="{00000000-0005-0000-0000-0000900D0000}"/>
    <cellStyle name="40% - 강조색6 8" xfId="3485" xr:uid="{00000000-0005-0000-0000-0000910D0000}"/>
    <cellStyle name="40% - 강조색6 9" xfId="3486" xr:uid="{00000000-0005-0000-0000-0000920D0000}"/>
    <cellStyle name="'50,200" xfId="3487" xr:uid="{00000000-0005-0000-0000-0000930D0000}"/>
    <cellStyle name="6" xfId="3488" xr:uid="{00000000-0005-0000-0000-0000940D0000}"/>
    <cellStyle name="60% - Accent1" xfId="3489" xr:uid="{00000000-0005-0000-0000-0000950D0000}"/>
    <cellStyle name="60% - Accent2" xfId="3490" xr:uid="{00000000-0005-0000-0000-0000960D0000}"/>
    <cellStyle name="60% - Accent3" xfId="3491" xr:uid="{00000000-0005-0000-0000-0000970D0000}"/>
    <cellStyle name="60% - Accent4" xfId="3492" xr:uid="{00000000-0005-0000-0000-0000980D0000}"/>
    <cellStyle name="60% - Accent5" xfId="3493" xr:uid="{00000000-0005-0000-0000-0000990D0000}"/>
    <cellStyle name="60% - Accent6" xfId="3494" xr:uid="{00000000-0005-0000-0000-00009A0D0000}"/>
    <cellStyle name="60% - 강조색1 2" xfId="3495" xr:uid="{00000000-0005-0000-0000-00009B0D0000}"/>
    <cellStyle name="60% - 강조색1 2 2" xfId="3496" xr:uid="{00000000-0005-0000-0000-00009C0D0000}"/>
    <cellStyle name="60% - 강조색1 3" xfId="3497" xr:uid="{00000000-0005-0000-0000-00009D0D0000}"/>
    <cellStyle name="60% - 강조색1 4" xfId="3498" xr:uid="{00000000-0005-0000-0000-00009E0D0000}"/>
    <cellStyle name="60% - 강조색1 5" xfId="3499" xr:uid="{00000000-0005-0000-0000-00009F0D0000}"/>
    <cellStyle name="60% - 강조색1 6" xfId="3500" xr:uid="{00000000-0005-0000-0000-0000A00D0000}"/>
    <cellStyle name="60% - 강조색1 7" xfId="3501" xr:uid="{00000000-0005-0000-0000-0000A10D0000}"/>
    <cellStyle name="60% - 강조색2 2" xfId="3502" xr:uid="{00000000-0005-0000-0000-0000A20D0000}"/>
    <cellStyle name="60% - 강조색2 2 2" xfId="3503" xr:uid="{00000000-0005-0000-0000-0000A30D0000}"/>
    <cellStyle name="60% - 강조색2 3" xfId="3504" xr:uid="{00000000-0005-0000-0000-0000A40D0000}"/>
    <cellStyle name="60% - 강조색2 4" xfId="3505" xr:uid="{00000000-0005-0000-0000-0000A50D0000}"/>
    <cellStyle name="60% - 강조색2 5" xfId="3506" xr:uid="{00000000-0005-0000-0000-0000A60D0000}"/>
    <cellStyle name="60% - 강조색2 6" xfId="3507" xr:uid="{00000000-0005-0000-0000-0000A70D0000}"/>
    <cellStyle name="60% - 강조색2 7" xfId="3508" xr:uid="{00000000-0005-0000-0000-0000A80D0000}"/>
    <cellStyle name="60% - 강조색3 2" xfId="3509" xr:uid="{00000000-0005-0000-0000-0000A90D0000}"/>
    <cellStyle name="60% - 강조색3 2 2" xfId="3510" xr:uid="{00000000-0005-0000-0000-0000AA0D0000}"/>
    <cellStyle name="60% - 강조색3 3" xfId="3511" xr:uid="{00000000-0005-0000-0000-0000AB0D0000}"/>
    <cellStyle name="60% - 강조색3 4" xfId="3512" xr:uid="{00000000-0005-0000-0000-0000AC0D0000}"/>
    <cellStyle name="60% - 강조색3 5" xfId="3513" xr:uid="{00000000-0005-0000-0000-0000AD0D0000}"/>
    <cellStyle name="60% - 강조색3 6" xfId="3514" xr:uid="{00000000-0005-0000-0000-0000AE0D0000}"/>
    <cellStyle name="60% - 강조색3 7" xfId="3515" xr:uid="{00000000-0005-0000-0000-0000AF0D0000}"/>
    <cellStyle name="60% - 강조색4 2" xfId="3516" xr:uid="{00000000-0005-0000-0000-0000B00D0000}"/>
    <cellStyle name="60% - 강조색4 2 2" xfId="3517" xr:uid="{00000000-0005-0000-0000-0000B10D0000}"/>
    <cellStyle name="60% - 강조색4 3" xfId="3518" xr:uid="{00000000-0005-0000-0000-0000B20D0000}"/>
    <cellStyle name="60% - 강조색4 4" xfId="3519" xr:uid="{00000000-0005-0000-0000-0000B30D0000}"/>
    <cellStyle name="60% - 강조색4 5" xfId="3520" xr:uid="{00000000-0005-0000-0000-0000B40D0000}"/>
    <cellStyle name="60% - 강조색4 6" xfId="3521" xr:uid="{00000000-0005-0000-0000-0000B50D0000}"/>
    <cellStyle name="60% - 강조색4 7" xfId="3522" xr:uid="{00000000-0005-0000-0000-0000B60D0000}"/>
    <cellStyle name="60% - 강조색5 2" xfId="3523" xr:uid="{00000000-0005-0000-0000-0000B70D0000}"/>
    <cellStyle name="60% - 강조색5 2 2" xfId="3524" xr:uid="{00000000-0005-0000-0000-0000B80D0000}"/>
    <cellStyle name="60% - 강조색5 3" xfId="3525" xr:uid="{00000000-0005-0000-0000-0000B90D0000}"/>
    <cellStyle name="60% - 강조색5 4" xfId="3526" xr:uid="{00000000-0005-0000-0000-0000BA0D0000}"/>
    <cellStyle name="60% - 강조색5 5" xfId="3527" xr:uid="{00000000-0005-0000-0000-0000BB0D0000}"/>
    <cellStyle name="60% - 강조색5 6" xfId="3528" xr:uid="{00000000-0005-0000-0000-0000BC0D0000}"/>
    <cellStyle name="60% - 강조색5 7" xfId="3529" xr:uid="{00000000-0005-0000-0000-0000BD0D0000}"/>
    <cellStyle name="60% - 강조색6 2" xfId="3530" xr:uid="{00000000-0005-0000-0000-0000BE0D0000}"/>
    <cellStyle name="60% - 강조색6 2 2" xfId="3531" xr:uid="{00000000-0005-0000-0000-0000BF0D0000}"/>
    <cellStyle name="60% - 강조색6 3" xfId="3532" xr:uid="{00000000-0005-0000-0000-0000C00D0000}"/>
    <cellStyle name="60% - 강조색6 4" xfId="3533" xr:uid="{00000000-0005-0000-0000-0000C10D0000}"/>
    <cellStyle name="60% - 강조색6 5" xfId="3534" xr:uid="{00000000-0005-0000-0000-0000C20D0000}"/>
    <cellStyle name="60% - 강조색6 6" xfId="3535" xr:uid="{00000000-0005-0000-0000-0000C30D0000}"/>
    <cellStyle name="60% - 강조색6 7" xfId="3536" xr:uid="{00000000-0005-0000-0000-0000C40D0000}"/>
    <cellStyle name="7_매출" xfId="3537" xr:uid="{00000000-0005-0000-0000-0000C50D0000}"/>
    <cellStyle name="82" xfId="3538" xr:uid="{00000000-0005-0000-0000-0000C60D0000}"/>
    <cellStyle name="96" xfId="3539" xr:uid="{00000000-0005-0000-0000-0000C70D0000}"/>
    <cellStyle name="a" xfId="3540" xr:uid="{00000000-0005-0000-0000-0000C80D0000}"/>
    <cellStyle name="a [0]_mud plant bolted" xfId="3541" xr:uid="{00000000-0005-0000-0000-0000C90D0000}"/>
    <cellStyle name="A 2" xfId="3542" xr:uid="{00000000-0005-0000-0000-0000CA0D0000}"/>
    <cellStyle name="A 3" xfId="3543" xr:uid="{00000000-0005-0000-0000-0000CB0D0000}"/>
    <cellStyle name="A 4" xfId="3544" xr:uid="{00000000-0005-0000-0000-0000CC0D0000}"/>
    <cellStyle name="a)" xfId="3545" xr:uid="{00000000-0005-0000-0000-0000CD0D0000}"/>
    <cellStyle name="a_100ton_설계내역서" xfId="3546" xr:uid="{00000000-0005-0000-0000-0000CE0D0000}"/>
    <cellStyle name="a_Boo2" xfId="3547" xr:uid="{00000000-0005-0000-0000-0000CF0D0000}"/>
    <cellStyle name="a_Boo2_02_판교_우수_a5-1bl_설계계산" xfId="3548" xr:uid="{00000000-0005-0000-0000-0000D00D0000}"/>
    <cellStyle name="a_Boo2_02_판교_우수_a5-1bl_설계계산_02_판교_빗물이용_a5-2bl_설계계산서" xfId="3549" xr:uid="{00000000-0005-0000-0000-0000D10D0000}"/>
    <cellStyle name="a_Boo2_1토공및포장공" xfId="3550" xr:uid="{00000000-0005-0000-0000-0000D20D0000}"/>
    <cellStyle name="a_Boo2_1토공및포장공_02_판교_우수_a5-1bl_설계계산" xfId="3551" xr:uid="{00000000-0005-0000-0000-0000D30D0000}"/>
    <cellStyle name="a_Boo2_1토공및포장공_02_판교_우수_a5-1bl_설계계산_02_판교_빗물이용_a5-2bl_설계계산서" xfId="3552" xr:uid="{00000000-0005-0000-0000-0000D40D0000}"/>
    <cellStyle name="a_Boo2_1토공및포장공_1관로공" xfId="3553" xr:uid="{00000000-0005-0000-0000-0000D50D0000}"/>
    <cellStyle name="a_Boo2_1토공및포장공_1관로공_02_판교_우수_a5-1bl_설계계산" xfId="3554" xr:uid="{00000000-0005-0000-0000-0000D60D0000}"/>
    <cellStyle name="a_Boo2_1토공및포장공_1관로공_02_판교_우수_a5-1bl_설계계산_02_판교_빗물이용_a5-2bl_설계계산서" xfId="3555" xr:uid="{00000000-0005-0000-0000-0000D70D0000}"/>
    <cellStyle name="a_Boo2_Sheet2" xfId="3556" xr:uid="{00000000-0005-0000-0000-0000D80D0000}"/>
    <cellStyle name="a_Boo2_Sheet2_02_판교_우수_a5-1bl_설계계산" xfId="3557" xr:uid="{00000000-0005-0000-0000-0000D90D0000}"/>
    <cellStyle name="a_Boo2_Sheet2_02_판교_우수_a5-1bl_설계계산_02_판교_빗물이용_a5-2bl_설계계산서" xfId="3558" xr:uid="{00000000-0005-0000-0000-0000DA0D0000}"/>
    <cellStyle name="a_Boo2_Sheet2_1토공및포장공" xfId="3559" xr:uid="{00000000-0005-0000-0000-0000DB0D0000}"/>
    <cellStyle name="a_Boo2_Sheet2_1토공및포장공_02_판교_우수_a5-1bl_설계계산" xfId="3560" xr:uid="{00000000-0005-0000-0000-0000DC0D0000}"/>
    <cellStyle name="a_Boo2_Sheet2_1토공및포장공_02_판교_우수_a5-1bl_설계계산_02_판교_빗물이용_a5-2bl_설계계산서" xfId="3561" xr:uid="{00000000-0005-0000-0000-0000DD0D0000}"/>
    <cellStyle name="a_Boo2_Sheet2_1토공및포장공_1관로공" xfId="3562" xr:uid="{00000000-0005-0000-0000-0000DE0D0000}"/>
    <cellStyle name="a_Boo2_Sheet2_1토공및포장공_1관로공_02_판교_우수_a5-1bl_설계계산" xfId="3563" xr:uid="{00000000-0005-0000-0000-0000DF0D0000}"/>
    <cellStyle name="a_Boo2_Sheet2_1토공및포장공_1관로공_02_판교_우수_a5-1bl_설계계산_02_판교_빗물이용_a5-2bl_설계계산서" xfId="3564" xr:uid="{00000000-0005-0000-0000-0000E00D0000}"/>
    <cellStyle name="a_Boo2_Sheet2_마곡수량산출" xfId="3565" xr:uid="{00000000-0005-0000-0000-0000E10D0000}"/>
    <cellStyle name="a_Boo2_Sheet2_마곡수량산출_02_판교_우수_a5-1bl_설계계산" xfId="3566" xr:uid="{00000000-0005-0000-0000-0000E20D0000}"/>
    <cellStyle name="a_Boo2_Sheet2_마곡수량산출_02_판교_우수_a5-1bl_설계계산_02_판교_빗물이용_a5-2bl_설계계산서" xfId="3567" xr:uid="{00000000-0005-0000-0000-0000E30D0000}"/>
    <cellStyle name="a_Boo2_Sheet2_마곡수량산출_1토공및포장공" xfId="3568" xr:uid="{00000000-0005-0000-0000-0000E40D0000}"/>
    <cellStyle name="a_Boo2_Sheet2_마곡수량산출_1토공및포장공_02_판교_우수_a5-1bl_설계계산" xfId="3569" xr:uid="{00000000-0005-0000-0000-0000E50D0000}"/>
    <cellStyle name="a_Boo2_Sheet2_마곡수량산출_1토공및포장공_02_판교_우수_a5-1bl_설계계산_02_판교_빗물이용_a5-2bl_설계계산서" xfId="3570" xr:uid="{00000000-0005-0000-0000-0000E60D0000}"/>
    <cellStyle name="a_Boo2_Sheet2_마곡수량산출_1토공및포장공_1관로공" xfId="3571" xr:uid="{00000000-0005-0000-0000-0000E70D0000}"/>
    <cellStyle name="a_Boo2_Sheet2_마곡수량산출_1토공및포장공_1관로공_02_판교_우수_a5-1bl_설계계산" xfId="3572" xr:uid="{00000000-0005-0000-0000-0000E80D0000}"/>
    <cellStyle name="a_Boo2_Sheet2_마곡수량산출_1토공및포장공_1관로공_02_판교_우수_a5-1bl_설계계산_02_판교_빗물이용_a5-2bl_설계계산서" xfId="3573" xr:uid="{00000000-0005-0000-0000-0000E90D0000}"/>
    <cellStyle name="a_Boo2_도로수량양식" xfId="3574" xr:uid="{00000000-0005-0000-0000-0000EA0D0000}"/>
    <cellStyle name="a_Boo2_도로수량양식_02_판교_우수_a5-1bl_설계계산" xfId="3575" xr:uid="{00000000-0005-0000-0000-0000EB0D0000}"/>
    <cellStyle name="a_Boo2_도로수량양식_02_판교_우수_a5-1bl_설계계산_02_판교_빗물이용_a5-2bl_설계계산서" xfId="3576" xr:uid="{00000000-0005-0000-0000-0000EC0D0000}"/>
    <cellStyle name="a_Boo2_도로수량양식_1관로공" xfId="3577" xr:uid="{00000000-0005-0000-0000-0000ED0D0000}"/>
    <cellStyle name="a_Boo2_도로수량양식_1관로공_02_판교_우수_a5-1bl_설계계산" xfId="3578" xr:uid="{00000000-0005-0000-0000-0000EE0D0000}"/>
    <cellStyle name="a_Boo2_도로수량양식_1관로공_02_판교_우수_a5-1bl_설계계산_02_판교_빗물이용_a5-2bl_설계계산서" xfId="3579" xr:uid="{00000000-0005-0000-0000-0000EF0D0000}"/>
    <cellStyle name="a_Boo2_마곡수량산출" xfId="3580" xr:uid="{00000000-0005-0000-0000-0000F00D0000}"/>
    <cellStyle name="a_Boo2_마곡수량산출_02_판교_우수_a5-1bl_설계계산" xfId="3581" xr:uid="{00000000-0005-0000-0000-0000F10D0000}"/>
    <cellStyle name="a_Boo2_마곡수량산출_02_판교_우수_a5-1bl_설계계산_02_판교_빗물이용_a5-2bl_설계계산서" xfId="3582" xr:uid="{00000000-0005-0000-0000-0000F20D0000}"/>
    <cellStyle name="a_Boo2_마곡수량산출_1토공및포장공" xfId="3583" xr:uid="{00000000-0005-0000-0000-0000F30D0000}"/>
    <cellStyle name="a_Boo2_마곡수량산출_1토공및포장공_02_판교_우수_a5-1bl_설계계산" xfId="3584" xr:uid="{00000000-0005-0000-0000-0000F40D0000}"/>
    <cellStyle name="a_Boo2_마곡수량산출_1토공및포장공_02_판교_우수_a5-1bl_설계계산_02_판교_빗물이용_a5-2bl_설계계산서" xfId="3585" xr:uid="{00000000-0005-0000-0000-0000F50D0000}"/>
    <cellStyle name="a_Boo2_마곡수량산출_1토공및포장공_1관로공" xfId="3586" xr:uid="{00000000-0005-0000-0000-0000F60D0000}"/>
    <cellStyle name="a_Boo2_마곡수량산출_1토공및포장공_1관로공_02_판교_우수_a5-1bl_설계계산" xfId="3587" xr:uid="{00000000-0005-0000-0000-0000F70D0000}"/>
    <cellStyle name="a_Boo2_마곡수량산출_1토공및포장공_1관로공_02_판교_우수_a5-1bl_설계계산_02_판교_빗물이용_a5-2bl_설계계산서" xfId="3588" xr:uid="{00000000-0005-0000-0000-0000F80D0000}"/>
    <cellStyle name="a_Boo2_수량산출" xfId="3589" xr:uid="{00000000-0005-0000-0000-0000F90D0000}"/>
    <cellStyle name="a_Boo2_수량산출_02_판교_우수_a5-1bl_설계계산" xfId="3590" xr:uid="{00000000-0005-0000-0000-0000FA0D0000}"/>
    <cellStyle name="a_Boo2_수량산출_02_판교_우수_a5-1bl_설계계산_02_판교_빗물이용_a5-2bl_설계계산서" xfId="3591" xr:uid="{00000000-0005-0000-0000-0000FB0D0000}"/>
    <cellStyle name="a_Boo2_수량산출_1관로공" xfId="3592" xr:uid="{00000000-0005-0000-0000-0000FC0D0000}"/>
    <cellStyle name="a_Boo2_수량산출_1관로공_02_판교_우수_a5-1bl_설계계산" xfId="3593" xr:uid="{00000000-0005-0000-0000-0000FD0D0000}"/>
    <cellStyle name="a_Boo2_수량산출_1관로공_02_판교_우수_a5-1bl_설계계산_02_판교_빗물이용_a5-2bl_설계계산서" xfId="3594" xr:uid="{00000000-0005-0000-0000-0000FE0D0000}"/>
    <cellStyle name="a_Boo2_수량전체" xfId="3595" xr:uid="{00000000-0005-0000-0000-0000FF0D0000}"/>
    <cellStyle name="a_Boo2_수량전체_02_판교_우수_a5-1bl_설계계산" xfId="3596" xr:uid="{00000000-0005-0000-0000-0000000E0000}"/>
    <cellStyle name="a_Boo2_수량전체_02_판교_우수_a5-1bl_설계계산_02_판교_빗물이용_a5-2bl_설계계산서" xfId="3597" xr:uid="{00000000-0005-0000-0000-0000010E0000}"/>
    <cellStyle name="a_Boo2_수량전체_1토공및포장공" xfId="3598" xr:uid="{00000000-0005-0000-0000-0000020E0000}"/>
    <cellStyle name="a_Boo2_수량전체_1토공및포장공_02_판교_우수_a5-1bl_설계계산" xfId="3599" xr:uid="{00000000-0005-0000-0000-0000030E0000}"/>
    <cellStyle name="a_Boo2_수량전체_1토공및포장공_02_판교_우수_a5-1bl_설계계산_02_판교_빗물이용_a5-2bl_설계계산서" xfId="3600" xr:uid="{00000000-0005-0000-0000-0000040E0000}"/>
    <cellStyle name="a_Boo2_수량전체_1토공및포장공_1관로공" xfId="3601" xr:uid="{00000000-0005-0000-0000-0000050E0000}"/>
    <cellStyle name="a_Boo2_수량전체_1토공및포장공_1관로공_02_판교_우수_a5-1bl_설계계산" xfId="3602" xr:uid="{00000000-0005-0000-0000-0000060E0000}"/>
    <cellStyle name="a_Boo2_수량전체_1토공및포장공_1관로공_02_판교_우수_a5-1bl_설계계산_02_판교_빗물이용_a5-2bl_설계계산서" xfId="3603" xr:uid="{00000000-0005-0000-0000-0000070E0000}"/>
    <cellStyle name="a_Boo2_인월중군소하천" xfId="3604" xr:uid="{00000000-0005-0000-0000-0000080E0000}"/>
    <cellStyle name="a_Boo2_인월중군소하천_02_판교_우수_a5-1bl_설계계산" xfId="3605" xr:uid="{00000000-0005-0000-0000-0000090E0000}"/>
    <cellStyle name="a_Boo2_인월중군소하천_02_판교_우수_a5-1bl_설계계산_02_판교_빗물이용_a5-2bl_설계계산서" xfId="3606" xr:uid="{00000000-0005-0000-0000-00000A0E0000}"/>
    <cellStyle name="a_Boo2_인월중군소하천_1관로공" xfId="3607" xr:uid="{00000000-0005-0000-0000-00000B0E0000}"/>
    <cellStyle name="a_Boo2_인월중군소하천_1관로공_02_판교_우수_a5-1bl_설계계산" xfId="3608" xr:uid="{00000000-0005-0000-0000-00000C0E0000}"/>
    <cellStyle name="a_Boo2_인월중군소하천_1관로공_02_판교_우수_a5-1bl_설계계산_02_판교_빗물이용_a5-2bl_설계계산서" xfId="3609" xr:uid="{00000000-0005-0000-0000-00000D0E0000}"/>
    <cellStyle name="a_Book2" xfId="3610" xr:uid="{00000000-0005-0000-0000-00000E0E0000}"/>
    <cellStyle name="a_Book2_02_판교_우수_a5-1bl_설계계산" xfId="3611" xr:uid="{00000000-0005-0000-0000-00000F0E0000}"/>
    <cellStyle name="a_Book2_02_판교_우수_a5-1bl_설계계산_02_판교_빗물이용_a5-2bl_설계계산서" xfId="3612" xr:uid="{00000000-0005-0000-0000-0000100E0000}"/>
    <cellStyle name="a_Book2_1" xfId="3613" xr:uid="{00000000-0005-0000-0000-0000110E0000}"/>
    <cellStyle name="a_Book2_1_02_판교_우수_a5-1bl_설계계산" xfId="3614" xr:uid="{00000000-0005-0000-0000-0000120E0000}"/>
    <cellStyle name="a_Book2_1_02_판교_우수_a5-1bl_설계계산_02_판교_빗물이용_a5-2bl_설계계산서" xfId="3615" xr:uid="{00000000-0005-0000-0000-0000130E0000}"/>
    <cellStyle name="a_Book2_1_1토공및포장공" xfId="3616" xr:uid="{00000000-0005-0000-0000-0000140E0000}"/>
    <cellStyle name="a_Book2_1_1토공및포장공_02_판교_우수_a5-1bl_설계계산" xfId="3617" xr:uid="{00000000-0005-0000-0000-0000150E0000}"/>
    <cellStyle name="a_Book2_1_1토공및포장공_02_판교_우수_a5-1bl_설계계산_02_판교_빗물이용_a5-2bl_설계계산서" xfId="3618" xr:uid="{00000000-0005-0000-0000-0000160E0000}"/>
    <cellStyle name="a_Book2_1_1토공및포장공_1관로공" xfId="3619" xr:uid="{00000000-0005-0000-0000-0000170E0000}"/>
    <cellStyle name="a_Book2_1_1토공및포장공_1관로공_02_판교_우수_a5-1bl_설계계산" xfId="3620" xr:uid="{00000000-0005-0000-0000-0000180E0000}"/>
    <cellStyle name="a_Book2_1_1토공및포장공_1관로공_02_판교_우수_a5-1bl_설계계산_02_판교_빗물이용_a5-2bl_설계계산서" xfId="3621" xr:uid="{00000000-0005-0000-0000-0000190E0000}"/>
    <cellStyle name="a_Book2_1_수량전체" xfId="3622" xr:uid="{00000000-0005-0000-0000-00001A0E0000}"/>
    <cellStyle name="a_Book2_1_수량전체_02_판교_우수_a5-1bl_설계계산" xfId="3623" xr:uid="{00000000-0005-0000-0000-00001B0E0000}"/>
    <cellStyle name="a_Book2_1_수량전체_02_판교_우수_a5-1bl_설계계산_02_판교_빗물이용_a5-2bl_설계계산서" xfId="3624" xr:uid="{00000000-0005-0000-0000-00001C0E0000}"/>
    <cellStyle name="a_Book2_1_수량전체_1토공및포장공" xfId="3625" xr:uid="{00000000-0005-0000-0000-00001D0E0000}"/>
    <cellStyle name="a_Book2_1_수량전체_1토공및포장공_02_판교_우수_a5-1bl_설계계산" xfId="3626" xr:uid="{00000000-0005-0000-0000-00001E0E0000}"/>
    <cellStyle name="a_Book2_1_수량전체_1토공및포장공_02_판교_우수_a5-1bl_설계계산_02_판교_빗물이용_a5-2bl_설계계산서" xfId="3627" xr:uid="{00000000-0005-0000-0000-00001F0E0000}"/>
    <cellStyle name="a_Book2_1_수량전체_1토공및포장공_1관로공" xfId="3628" xr:uid="{00000000-0005-0000-0000-0000200E0000}"/>
    <cellStyle name="a_Book2_1_수량전체_1토공및포장공_1관로공_02_판교_우수_a5-1bl_설계계산" xfId="3629" xr:uid="{00000000-0005-0000-0000-0000210E0000}"/>
    <cellStyle name="a_Book2_1_수량전체_1토공및포장공_1관로공_02_판교_우수_a5-1bl_설계계산_02_판교_빗물이용_a5-2bl_설계계산서" xfId="3630" xr:uid="{00000000-0005-0000-0000-0000220E0000}"/>
    <cellStyle name="a_Book2_1토공및포장공" xfId="3631" xr:uid="{00000000-0005-0000-0000-0000230E0000}"/>
    <cellStyle name="a_Book2_1토공및포장공_02_판교_우수_a5-1bl_설계계산" xfId="3632" xr:uid="{00000000-0005-0000-0000-0000240E0000}"/>
    <cellStyle name="a_Book2_1토공및포장공_02_판교_우수_a5-1bl_설계계산_02_판교_빗물이용_a5-2bl_설계계산서" xfId="3633" xr:uid="{00000000-0005-0000-0000-0000250E0000}"/>
    <cellStyle name="a_Book2_1토공및포장공_1관로공" xfId="3634" xr:uid="{00000000-0005-0000-0000-0000260E0000}"/>
    <cellStyle name="a_Book2_1토공및포장공_1관로공_02_판교_우수_a5-1bl_설계계산" xfId="3635" xr:uid="{00000000-0005-0000-0000-0000270E0000}"/>
    <cellStyle name="a_Book2_1토공및포장공_1관로공_02_판교_우수_a5-1bl_설계계산_02_판교_빗물이용_a5-2bl_설계계산서" xfId="3636" xr:uid="{00000000-0005-0000-0000-0000280E0000}"/>
    <cellStyle name="a_Book2_Sheet2" xfId="3637" xr:uid="{00000000-0005-0000-0000-0000290E0000}"/>
    <cellStyle name="a_Book2_Sheet2_02_판교_우수_a5-1bl_설계계산" xfId="3638" xr:uid="{00000000-0005-0000-0000-00002A0E0000}"/>
    <cellStyle name="a_Book2_Sheet2_02_판교_우수_a5-1bl_설계계산_02_판교_빗물이용_a5-2bl_설계계산서" xfId="3639" xr:uid="{00000000-0005-0000-0000-00002B0E0000}"/>
    <cellStyle name="a_Book2_Sheet2_1토공및포장공" xfId="3640" xr:uid="{00000000-0005-0000-0000-00002C0E0000}"/>
    <cellStyle name="a_Book2_Sheet2_1토공및포장공_02_판교_우수_a5-1bl_설계계산" xfId="3641" xr:uid="{00000000-0005-0000-0000-00002D0E0000}"/>
    <cellStyle name="a_Book2_Sheet2_1토공및포장공_02_판교_우수_a5-1bl_설계계산_02_판교_빗물이용_a5-2bl_설계계산서" xfId="3642" xr:uid="{00000000-0005-0000-0000-00002E0E0000}"/>
    <cellStyle name="a_Book2_Sheet2_1토공및포장공_1관로공" xfId="3643" xr:uid="{00000000-0005-0000-0000-00002F0E0000}"/>
    <cellStyle name="a_Book2_Sheet2_1토공및포장공_1관로공_02_판교_우수_a5-1bl_설계계산" xfId="3644" xr:uid="{00000000-0005-0000-0000-0000300E0000}"/>
    <cellStyle name="a_Book2_Sheet2_1토공및포장공_1관로공_02_판교_우수_a5-1bl_설계계산_02_판교_빗물이용_a5-2bl_설계계산서" xfId="3645" xr:uid="{00000000-0005-0000-0000-0000310E0000}"/>
    <cellStyle name="a_Book2_도로수량양식" xfId="3646" xr:uid="{00000000-0005-0000-0000-0000320E0000}"/>
    <cellStyle name="a_Book2_도로수량양식_02_판교_우수_a5-1bl_설계계산" xfId="3647" xr:uid="{00000000-0005-0000-0000-0000330E0000}"/>
    <cellStyle name="a_Book2_도로수량양식_02_판교_우수_a5-1bl_설계계산_02_판교_빗물이용_a5-2bl_설계계산서" xfId="3648" xr:uid="{00000000-0005-0000-0000-0000340E0000}"/>
    <cellStyle name="a_Book2_도로수량양식_1관로공" xfId="3649" xr:uid="{00000000-0005-0000-0000-0000350E0000}"/>
    <cellStyle name="a_Book2_도로수량양식_1관로공_02_판교_우수_a5-1bl_설계계산" xfId="3650" xr:uid="{00000000-0005-0000-0000-0000360E0000}"/>
    <cellStyle name="a_Book2_도로수량양식_1관로공_02_판교_우수_a5-1bl_설계계산_02_판교_빗물이용_a5-2bl_설계계산서" xfId="3651" xr:uid="{00000000-0005-0000-0000-0000370E0000}"/>
    <cellStyle name="a_Book2_마곡수량산출" xfId="3652" xr:uid="{00000000-0005-0000-0000-0000380E0000}"/>
    <cellStyle name="a_Book2_마곡수량산출_02_판교_우수_a5-1bl_설계계산" xfId="3653" xr:uid="{00000000-0005-0000-0000-0000390E0000}"/>
    <cellStyle name="a_Book2_마곡수량산출_02_판교_우수_a5-1bl_설계계산_02_판교_빗물이용_a5-2bl_설계계산서" xfId="3654" xr:uid="{00000000-0005-0000-0000-00003A0E0000}"/>
    <cellStyle name="a_Book2_마곡수량산출_1토공및포장공" xfId="3655" xr:uid="{00000000-0005-0000-0000-00003B0E0000}"/>
    <cellStyle name="a_Book2_마곡수량산출_1토공및포장공_02_판교_우수_a5-1bl_설계계산" xfId="3656" xr:uid="{00000000-0005-0000-0000-00003C0E0000}"/>
    <cellStyle name="a_Book2_마곡수량산출_1토공및포장공_02_판교_우수_a5-1bl_설계계산_02_판교_빗물이용_a5-2bl_설계계산서" xfId="3657" xr:uid="{00000000-0005-0000-0000-00003D0E0000}"/>
    <cellStyle name="a_Book2_마곡수량산출_1토공및포장공_1관로공" xfId="3658" xr:uid="{00000000-0005-0000-0000-00003E0E0000}"/>
    <cellStyle name="a_Book2_마곡수량산출_1토공및포장공_1관로공_02_판교_우수_a5-1bl_설계계산" xfId="3659" xr:uid="{00000000-0005-0000-0000-00003F0E0000}"/>
    <cellStyle name="a_Book2_마곡수량산출_1토공및포장공_1관로공_02_판교_우수_a5-1bl_설계계산_02_판교_빗물이용_a5-2bl_설계계산서" xfId="3660" xr:uid="{00000000-0005-0000-0000-0000400E0000}"/>
    <cellStyle name="a_Book2_수량산출" xfId="3661" xr:uid="{00000000-0005-0000-0000-0000410E0000}"/>
    <cellStyle name="a_Book2_수량산출_02_판교_우수_a5-1bl_설계계산" xfId="3662" xr:uid="{00000000-0005-0000-0000-0000420E0000}"/>
    <cellStyle name="a_Book2_수량산출_02_판교_우수_a5-1bl_설계계산_02_판교_빗물이용_a5-2bl_설계계산서" xfId="3663" xr:uid="{00000000-0005-0000-0000-0000430E0000}"/>
    <cellStyle name="a_Book2_수량산출_1관로공" xfId="3664" xr:uid="{00000000-0005-0000-0000-0000440E0000}"/>
    <cellStyle name="a_Book2_수량산출_1관로공_02_판교_우수_a5-1bl_설계계산" xfId="3665" xr:uid="{00000000-0005-0000-0000-0000450E0000}"/>
    <cellStyle name="a_Book2_수량산출_1관로공_02_판교_우수_a5-1bl_설계계산_02_판교_빗물이용_a5-2bl_설계계산서" xfId="3666" xr:uid="{00000000-0005-0000-0000-0000460E0000}"/>
    <cellStyle name="a_Book2_수량전체" xfId="3667" xr:uid="{00000000-0005-0000-0000-0000470E0000}"/>
    <cellStyle name="a_Book2_수량전체_02_판교_우수_a5-1bl_설계계산" xfId="3668" xr:uid="{00000000-0005-0000-0000-0000480E0000}"/>
    <cellStyle name="a_Book2_수량전체_02_판교_우수_a5-1bl_설계계산_02_판교_빗물이용_a5-2bl_설계계산서" xfId="3669" xr:uid="{00000000-0005-0000-0000-0000490E0000}"/>
    <cellStyle name="a_Book2_수량전체_1토공및포장공" xfId="3670" xr:uid="{00000000-0005-0000-0000-00004A0E0000}"/>
    <cellStyle name="a_Book2_수량전체_1토공및포장공_02_판교_우수_a5-1bl_설계계산" xfId="3671" xr:uid="{00000000-0005-0000-0000-00004B0E0000}"/>
    <cellStyle name="a_Book2_수량전체_1토공및포장공_02_판교_우수_a5-1bl_설계계산_02_판교_빗물이용_a5-2bl_설계계산서" xfId="3672" xr:uid="{00000000-0005-0000-0000-00004C0E0000}"/>
    <cellStyle name="a_Book2_수량전체_1토공및포장공_1관로공" xfId="3673" xr:uid="{00000000-0005-0000-0000-00004D0E0000}"/>
    <cellStyle name="a_Book2_수량전체_1토공및포장공_1관로공_02_판교_우수_a5-1bl_설계계산" xfId="3674" xr:uid="{00000000-0005-0000-0000-00004E0E0000}"/>
    <cellStyle name="a_Book2_수량전체_1토공및포장공_1관로공_02_판교_우수_a5-1bl_설계계산_02_판교_빗물이용_a5-2bl_설계계산서" xfId="3675" xr:uid="{00000000-0005-0000-0000-00004F0E0000}"/>
    <cellStyle name="a_Book2_인월중군소하천" xfId="3676" xr:uid="{00000000-0005-0000-0000-0000500E0000}"/>
    <cellStyle name="a_Book2_인월중군소하천_02_판교_우수_a5-1bl_설계계산" xfId="3677" xr:uid="{00000000-0005-0000-0000-0000510E0000}"/>
    <cellStyle name="a_Book2_인월중군소하천_02_판교_우수_a5-1bl_설계계산_02_판교_빗물이용_a5-2bl_설계계산서" xfId="3678" xr:uid="{00000000-0005-0000-0000-0000520E0000}"/>
    <cellStyle name="a_Book2_인월중군소하천_1관로공" xfId="3679" xr:uid="{00000000-0005-0000-0000-0000530E0000}"/>
    <cellStyle name="a_Book2_인월중군소하천_1관로공_02_판교_우수_a5-1bl_설계계산" xfId="3680" xr:uid="{00000000-0005-0000-0000-0000540E0000}"/>
    <cellStyle name="a_Book2_인월중군소하천_1관로공_02_판교_우수_a5-1bl_설계계산_02_판교_빗물이용_a5-2bl_설계계산서" xfId="3681" xr:uid="{00000000-0005-0000-0000-0000550E0000}"/>
    <cellStyle name="a_Book4" xfId="3682" xr:uid="{00000000-0005-0000-0000-0000560E0000}"/>
    <cellStyle name="a_Book4_02_판교_우수_a5-1bl_설계계산" xfId="3683" xr:uid="{00000000-0005-0000-0000-0000570E0000}"/>
    <cellStyle name="a_Book4_02_판교_우수_a5-1bl_설계계산_02_판교_빗물이용_a5-2bl_설계계산서" xfId="3684" xr:uid="{00000000-0005-0000-0000-0000580E0000}"/>
    <cellStyle name="a_Book4_1토공및포장공" xfId="3685" xr:uid="{00000000-0005-0000-0000-0000590E0000}"/>
    <cellStyle name="a_Book4_1토공및포장공_02_판교_우수_a5-1bl_설계계산" xfId="3686" xr:uid="{00000000-0005-0000-0000-00005A0E0000}"/>
    <cellStyle name="a_Book4_1토공및포장공_02_판교_우수_a5-1bl_설계계산_02_판교_빗물이용_a5-2bl_설계계산서" xfId="3687" xr:uid="{00000000-0005-0000-0000-00005B0E0000}"/>
    <cellStyle name="a_Book4_1토공및포장공_1관로공" xfId="3688" xr:uid="{00000000-0005-0000-0000-00005C0E0000}"/>
    <cellStyle name="a_Book4_1토공및포장공_1관로공_02_판교_우수_a5-1bl_설계계산" xfId="3689" xr:uid="{00000000-0005-0000-0000-00005D0E0000}"/>
    <cellStyle name="a_Book4_1토공및포장공_1관로공_02_판교_우수_a5-1bl_설계계산_02_판교_빗물이용_a5-2bl_설계계산서" xfId="3690" xr:uid="{00000000-0005-0000-0000-00005E0E0000}"/>
    <cellStyle name="a_Book4_Sheet2" xfId="3691" xr:uid="{00000000-0005-0000-0000-00005F0E0000}"/>
    <cellStyle name="a_Book4_Sheet2_02_판교_우수_a5-1bl_설계계산" xfId="3692" xr:uid="{00000000-0005-0000-0000-0000600E0000}"/>
    <cellStyle name="a_Book4_Sheet2_02_판교_우수_a5-1bl_설계계산_02_판교_빗물이용_a5-2bl_설계계산서" xfId="3693" xr:uid="{00000000-0005-0000-0000-0000610E0000}"/>
    <cellStyle name="a_Book4_Sheet2_1토공및포장공" xfId="3694" xr:uid="{00000000-0005-0000-0000-0000620E0000}"/>
    <cellStyle name="a_Book4_Sheet2_1토공및포장공_02_판교_우수_a5-1bl_설계계산" xfId="3695" xr:uid="{00000000-0005-0000-0000-0000630E0000}"/>
    <cellStyle name="a_Book4_Sheet2_1토공및포장공_02_판교_우수_a5-1bl_설계계산_02_판교_빗물이용_a5-2bl_설계계산서" xfId="3696" xr:uid="{00000000-0005-0000-0000-0000640E0000}"/>
    <cellStyle name="a_Book4_Sheet2_1토공및포장공_1관로공" xfId="3697" xr:uid="{00000000-0005-0000-0000-0000650E0000}"/>
    <cellStyle name="a_Book4_Sheet2_1토공및포장공_1관로공_02_판교_우수_a5-1bl_설계계산" xfId="3698" xr:uid="{00000000-0005-0000-0000-0000660E0000}"/>
    <cellStyle name="a_Book4_Sheet2_1토공및포장공_1관로공_02_판교_우수_a5-1bl_설계계산_02_판교_빗물이용_a5-2bl_설계계산서" xfId="3699" xr:uid="{00000000-0005-0000-0000-0000670E0000}"/>
    <cellStyle name="a_Book4_도로수량양식" xfId="3700" xr:uid="{00000000-0005-0000-0000-0000680E0000}"/>
    <cellStyle name="a_Book4_도로수량양식_02_판교_우수_a5-1bl_설계계산" xfId="3701" xr:uid="{00000000-0005-0000-0000-0000690E0000}"/>
    <cellStyle name="a_Book4_도로수량양식_02_판교_우수_a5-1bl_설계계산_02_판교_빗물이용_a5-2bl_설계계산서" xfId="3702" xr:uid="{00000000-0005-0000-0000-00006A0E0000}"/>
    <cellStyle name="a_Book4_도로수량양식_1관로공" xfId="3703" xr:uid="{00000000-0005-0000-0000-00006B0E0000}"/>
    <cellStyle name="a_Book4_도로수량양식_1관로공_02_판교_우수_a5-1bl_설계계산" xfId="3704" xr:uid="{00000000-0005-0000-0000-00006C0E0000}"/>
    <cellStyle name="a_Book4_도로수량양식_1관로공_02_판교_우수_a5-1bl_설계계산_02_판교_빗물이용_a5-2bl_설계계산서" xfId="3705" xr:uid="{00000000-0005-0000-0000-00006D0E0000}"/>
    <cellStyle name="a_Book4_마곡수량산출" xfId="3706" xr:uid="{00000000-0005-0000-0000-00006E0E0000}"/>
    <cellStyle name="a_Book4_마곡수량산출_02_판교_우수_a5-1bl_설계계산" xfId="3707" xr:uid="{00000000-0005-0000-0000-00006F0E0000}"/>
    <cellStyle name="a_Book4_마곡수량산출_02_판교_우수_a5-1bl_설계계산_02_판교_빗물이용_a5-2bl_설계계산서" xfId="3708" xr:uid="{00000000-0005-0000-0000-0000700E0000}"/>
    <cellStyle name="a_Book4_마곡수량산출_1토공및포장공" xfId="3709" xr:uid="{00000000-0005-0000-0000-0000710E0000}"/>
    <cellStyle name="a_Book4_마곡수량산출_1토공및포장공_02_판교_우수_a5-1bl_설계계산" xfId="3710" xr:uid="{00000000-0005-0000-0000-0000720E0000}"/>
    <cellStyle name="a_Book4_마곡수량산출_1토공및포장공_02_판교_우수_a5-1bl_설계계산_02_판교_빗물이용_a5-2bl_설계계산서" xfId="3711" xr:uid="{00000000-0005-0000-0000-0000730E0000}"/>
    <cellStyle name="a_Book4_마곡수량산출_1토공및포장공_1관로공" xfId="3712" xr:uid="{00000000-0005-0000-0000-0000740E0000}"/>
    <cellStyle name="a_Book4_마곡수량산출_1토공및포장공_1관로공_02_판교_우수_a5-1bl_설계계산" xfId="3713" xr:uid="{00000000-0005-0000-0000-0000750E0000}"/>
    <cellStyle name="a_Book4_마곡수량산출_1토공및포장공_1관로공_02_판교_우수_a5-1bl_설계계산_02_판교_빗물이용_a5-2bl_설계계산서" xfId="3714" xr:uid="{00000000-0005-0000-0000-0000760E0000}"/>
    <cellStyle name="a_Book4_수량산출" xfId="3715" xr:uid="{00000000-0005-0000-0000-0000770E0000}"/>
    <cellStyle name="a_Book4_수량산출_02_판교_우수_a5-1bl_설계계산" xfId="3716" xr:uid="{00000000-0005-0000-0000-0000780E0000}"/>
    <cellStyle name="a_Book4_수량산출_02_판교_우수_a5-1bl_설계계산_02_판교_빗물이용_a5-2bl_설계계산서" xfId="3717" xr:uid="{00000000-0005-0000-0000-0000790E0000}"/>
    <cellStyle name="a_Book4_수량산출_1관로공" xfId="3718" xr:uid="{00000000-0005-0000-0000-00007A0E0000}"/>
    <cellStyle name="a_Book4_수량산출_1관로공_02_판교_우수_a5-1bl_설계계산" xfId="3719" xr:uid="{00000000-0005-0000-0000-00007B0E0000}"/>
    <cellStyle name="a_Book4_수량산출_1관로공_02_판교_우수_a5-1bl_설계계산_02_판교_빗물이용_a5-2bl_설계계산서" xfId="3720" xr:uid="{00000000-0005-0000-0000-00007C0E0000}"/>
    <cellStyle name="a_Book4_수량전체" xfId="3721" xr:uid="{00000000-0005-0000-0000-00007D0E0000}"/>
    <cellStyle name="a_Book4_수량전체_02_판교_우수_a5-1bl_설계계산" xfId="3722" xr:uid="{00000000-0005-0000-0000-00007E0E0000}"/>
    <cellStyle name="a_Book4_수량전체_02_판교_우수_a5-1bl_설계계산_02_판교_빗물이용_a5-2bl_설계계산서" xfId="3723" xr:uid="{00000000-0005-0000-0000-00007F0E0000}"/>
    <cellStyle name="a_Book4_수량전체_1토공및포장공" xfId="3724" xr:uid="{00000000-0005-0000-0000-0000800E0000}"/>
    <cellStyle name="a_Book4_수량전체_1토공및포장공_02_판교_우수_a5-1bl_설계계산" xfId="3725" xr:uid="{00000000-0005-0000-0000-0000810E0000}"/>
    <cellStyle name="a_Book4_수량전체_1토공및포장공_02_판교_우수_a5-1bl_설계계산_02_판교_빗물이용_a5-2bl_설계계산서" xfId="3726" xr:uid="{00000000-0005-0000-0000-0000820E0000}"/>
    <cellStyle name="a_Book4_수량전체_1토공및포장공_1관로공" xfId="3727" xr:uid="{00000000-0005-0000-0000-0000830E0000}"/>
    <cellStyle name="a_Book4_수량전체_1토공및포장공_1관로공_02_판교_우수_a5-1bl_설계계산" xfId="3728" xr:uid="{00000000-0005-0000-0000-0000840E0000}"/>
    <cellStyle name="a_Book4_수량전체_1토공및포장공_1관로공_02_판교_우수_a5-1bl_설계계산_02_판교_빗물이용_a5-2bl_설계계산서" xfId="3729" xr:uid="{00000000-0005-0000-0000-0000850E0000}"/>
    <cellStyle name="a_Book4_인월중군소하천" xfId="3730" xr:uid="{00000000-0005-0000-0000-0000860E0000}"/>
    <cellStyle name="a_Book4_인월중군소하천_02_판교_우수_a5-1bl_설계계산" xfId="3731" xr:uid="{00000000-0005-0000-0000-0000870E0000}"/>
    <cellStyle name="a_Book4_인월중군소하천_02_판교_우수_a5-1bl_설계계산_02_판교_빗물이용_a5-2bl_설계계산서" xfId="3732" xr:uid="{00000000-0005-0000-0000-0000880E0000}"/>
    <cellStyle name="a_Book4_인월중군소하천_1관로공" xfId="3733" xr:uid="{00000000-0005-0000-0000-0000890E0000}"/>
    <cellStyle name="a_Book4_인월중군소하천_1관로공_02_판교_우수_a5-1bl_설계계산" xfId="3734" xr:uid="{00000000-0005-0000-0000-00008A0E0000}"/>
    <cellStyle name="a_Book4_인월중군소하천_1관로공_02_판교_우수_a5-1bl_설계계산_02_판교_빗물이용_a5-2bl_설계계산서" xfId="3735" xr:uid="{00000000-0005-0000-0000-00008B0E0000}"/>
    <cellStyle name="a_Sheet2" xfId="3736" xr:uid="{00000000-0005-0000-0000-00008C0E0000}"/>
    <cellStyle name="a_Sheet2_02_판교_우수_a5-1bl_설계계산" xfId="3737" xr:uid="{00000000-0005-0000-0000-00008D0E0000}"/>
    <cellStyle name="a_Sheet2_02_판교_우수_a5-1bl_설계계산_02_판교_빗물이용_a5-2bl_설계계산서" xfId="3738" xr:uid="{00000000-0005-0000-0000-00008E0E0000}"/>
    <cellStyle name="a_Sheet2_1토공및포장공" xfId="3739" xr:uid="{00000000-0005-0000-0000-00008F0E0000}"/>
    <cellStyle name="a_Sheet2_1토공및포장공_02_판교_우수_a5-1bl_설계계산" xfId="3740" xr:uid="{00000000-0005-0000-0000-0000900E0000}"/>
    <cellStyle name="a_Sheet2_1토공및포장공_02_판교_우수_a5-1bl_설계계산_02_판교_빗물이용_a5-2bl_설계계산서" xfId="3741" xr:uid="{00000000-0005-0000-0000-0000910E0000}"/>
    <cellStyle name="a_Sheet2_1토공및포장공_1관로공" xfId="3742" xr:uid="{00000000-0005-0000-0000-0000920E0000}"/>
    <cellStyle name="a_Sheet2_1토공및포장공_1관로공_02_판교_우수_a5-1bl_설계계산" xfId="3743" xr:uid="{00000000-0005-0000-0000-0000930E0000}"/>
    <cellStyle name="a_Sheet2_1토공및포장공_1관로공_02_판교_우수_a5-1bl_설계계산_02_판교_빗물이용_a5-2bl_설계계산서" xfId="3744" xr:uid="{00000000-0005-0000-0000-0000940E0000}"/>
    <cellStyle name="a_Sheet2_마곡수량산출" xfId="3745" xr:uid="{00000000-0005-0000-0000-0000950E0000}"/>
    <cellStyle name="a_Sheet2_마곡수량산출_02_판교_우수_a5-1bl_설계계산" xfId="3746" xr:uid="{00000000-0005-0000-0000-0000960E0000}"/>
    <cellStyle name="a_Sheet2_마곡수량산출_02_판교_우수_a5-1bl_설계계산_02_판교_빗물이용_a5-2bl_설계계산서" xfId="3747" xr:uid="{00000000-0005-0000-0000-0000970E0000}"/>
    <cellStyle name="a_Sheet2_마곡수량산출_1토공및포장공" xfId="3748" xr:uid="{00000000-0005-0000-0000-0000980E0000}"/>
    <cellStyle name="a_Sheet2_마곡수량산출_1토공및포장공_02_판교_우수_a5-1bl_설계계산" xfId="3749" xr:uid="{00000000-0005-0000-0000-0000990E0000}"/>
    <cellStyle name="a_Sheet2_마곡수량산출_1토공및포장공_02_판교_우수_a5-1bl_설계계산_02_판교_빗물이용_a5-2bl_설계계산서" xfId="3750" xr:uid="{00000000-0005-0000-0000-00009A0E0000}"/>
    <cellStyle name="a_Sheet2_마곡수량산출_1토공및포장공_1관로공" xfId="3751" xr:uid="{00000000-0005-0000-0000-00009B0E0000}"/>
    <cellStyle name="a_Sheet2_마곡수량산출_1토공및포장공_1관로공_02_판교_우수_a5-1bl_설계계산" xfId="3752" xr:uid="{00000000-0005-0000-0000-00009C0E0000}"/>
    <cellStyle name="a_Sheet2_마곡수량산출_1토공및포장공_1관로공_02_판교_우수_a5-1bl_설계계산_02_판교_빗물이용_a5-2bl_설계계산서" xfId="3753" xr:uid="{00000000-0005-0000-0000-00009D0E0000}"/>
    <cellStyle name="a_고창우체국수량산출 및 집계" xfId="3754" xr:uid="{00000000-0005-0000-0000-00009E0E0000}"/>
    <cellStyle name="a_내역서" xfId="3755" xr:uid="{00000000-0005-0000-0000-00009F0E0000}"/>
    <cellStyle name="a_다목적운동장" xfId="3756" xr:uid="{00000000-0005-0000-0000-0000A00E0000}"/>
    <cellStyle name="a_마곡수량산출" xfId="3757" xr:uid="{00000000-0005-0000-0000-0000A10E0000}"/>
    <cellStyle name="a_마곡수량산출_02_판교_우수_a5-1bl_설계계산" xfId="3758" xr:uid="{00000000-0005-0000-0000-0000A20E0000}"/>
    <cellStyle name="a_마곡수량산출_02_판교_우수_a5-1bl_설계계산_02_판교_빗물이용_a5-2bl_설계계산서" xfId="3759" xr:uid="{00000000-0005-0000-0000-0000A30E0000}"/>
    <cellStyle name="a_마곡수량산출_1토공및포장공" xfId="3760" xr:uid="{00000000-0005-0000-0000-0000A40E0000}"/>
    <cellStyle name="a_마곡수량산출_1토공및포장공_02_판교_우수_a5-1bl_설계계산" xfId="3761" xr:uid="{00000000-0005-0000-0000-0000A50E0000}"/>
    <cellStyle name="a_마곡수량산출_1토공및포장공_02_판교_우수_a5-1bl_설계계산_02_판교_빗물이용_a5-2bl_설계계산서" xfId="3762" xr:uid="{00000000-0005-0000-0000-0000A60E0000}"/>
    <cellStyle name="a_마곡수량산출_1토공및포장공_1관로공" xfId="3763" xr:uid="{00000000-0005-0000-0000-0000A70E0000}"/>
    <cellStyle name="a_마곡수량산출_1토공및포장공_1관로공_02_판교_우수_a5-1bl_설계계산" xfId="3764" xr:uid="{00000000-0005-0000-0000-0000A80E0000}"/>
    <cellStyle name="a_마곡수량산출_1토공및포장공_1관로공_02_판교_우수_a5-1bl_설계계산_02_판교_빗물이용_a5-2bl_설계계산서" xfId="3765" xr:uid="{00000000-0005-0000-0000-0000A90E0000}"/>
    <cellStyle name="a_마곡토공포장" xfId="3766" xr:uid="{00000000-0005-0000-0000-0000AA0E0000}"/>
    <cellStyle name="a_마곡토공포장_02_판교_우수_a5-1bl_설계계산" xfId="3767" xr:uid="{00000000-0005-0000-0000-0000AB0E0000}"/>
    <cellStyle name="a_마곡토공포장_02_판교_우수_a5-1bl_설계계산_02_판교_빗물이용_a5-2bl_설계계산서" xfId="3768" xr:uid="{00000000-0005-0000-0000-0000AC0E0000}"/>
    <cellStyle name="a_마곡토공포장_1토공및포장공" xfId="3769" xr:uid="{00000000-0005-0000-0000-0000AD0E0000}"/>
    <cellStyle name="a_마곡토공포장_1토공및포장공_02_판교_우수_a5-1bl_설계계산" xfId="3770" xr:uid="{00000000-0005-0000-0000-0000AE0E0000}"/>
    <cellStyle name="a_마곡토공포장_1토공및포장공_02_판교_우수_a5-1bl_설계계산_02_판교_빗물이용_a5-2bl_설계계산서" xfId="3771" xr:uid="{00000000-0005-0000-0000-0000AF0E0000}"/>
    <cellStyle name="a_마곡토공포장_1토공및포장공_1관로공" xfId="3772" xr:uid="{00000000-0005-0000-0000-0000B00E0000}"/>
    <cellStyle name="a_마곡토공포장_1토공및포장공_1관로공_02_판교_우수_a5-1bl_설계계산" xfId="3773" xr:uid="{00000000-0005-0000-0000-0000B10E0000}"/>
    <cellStyle name="a_마곡토공포장_1토공및포장공_1관로공_02_판교_우수_a5-1bl_설계계산_02_판교_빗물이용_a5-2bl_설계계산서" xfId="3774" xr:uid="{00000000-0005-0000-0000-0000B20E0000}"/>
    <cellStyle name="a_상수도공_설계" xfId="3775" xr:uid="{00000000-0005-0000-0000-0000B30E0000}"/>
    <cellStyle name="a_수량산출" xfId="3776" xr:uid="{00000000-0005-0000-0000-0000B40E0000}"/>
    <cellStyle name="a_수량전체" xfId="3777" xr:uid="{00000000-0005-0000-0000-0000B50E0000}"/>
    <cellStyle name="a_수량전체_02_판교_우수_a5-1bl_설계계산" xfId="3778" xr:uid="{00000000-0005-0000-0000-0000B60E0000}"/>
    <cellStyle name="a_수량전체_02_판교_우수_a5-1bl_설계계산_02_판교_빗물이용_a5-2bl_설계계산서" xfId="3779" xr:uid="{00000000-0005-0000-0000-0000B70E0000}"/>
    <cellStyle name="a_수량전체_1토공및포장공" xfId="3780" xr:uid="{00000000-0005-0000-0000-0000B80E0000}"/>
    <cellStyle name="a_수량전체_1토공및포장공_02_판교_우수_a5-1bl_설계계산" xfId="3781" xr:uid="{00000000-0005-0000-0000-0000B90E0000}"/>
    <cellStyle name="a_수량전체_1토공및포장공_02_판교_우수_a5-1bl_설계계산_02_판교_빗물이용_a5-2bl_설계계산서" xfId="3782" xr:uid="{00000000-0005-0000-0000-0000BA0E0000}"/>
    <cellStyle name="a_수량전체_1토공및포장공_1관로공" xfId="3783" xr:uid="{00000000-0005-0000-0000-0000BB0E0000}"/>
    <cellStyle name="a_수량전체_1토공및포장공_1관로공_02_판교_우수_a5-1bl_설계계산" xfId="3784" xr:uid="{00000000-0005-0000-0000-0000BC0E0000}"/>
    <cellStyle name="a_수량전체_1토공및포장공_1관로공_02_판교_우수_a5-1bl_설계계산_02_판교_빗물이용_a5-2bl_설계계산서" xfId="3785" xr:uid="{00000000-0005-0000-0000-0000BD0E0000}"/>
    <cellStyle name="a_수량전체_도로수량양식" xfId="3786" xr:uid="{00000000-0005-0000-0000-0000BE0E0000}"/>
    <cellStyle name="a_수량전체_도로수량양식_02_판교_우수_a5-1bl_설계계산" xfId="3787" xr:uid="{00000000-0005-0000-0000-0000BF0E0000}"/>
    <cellStyle name="a_수량전체_도로수량양식_02_판교_우수_a5-1bl_설계계산_02_판교_빗물이용_a5-2bl_설계계산서" xfId="3788" xr:uid="{00000000-0005-0000-0000-0000C00E0000}"/>
    <cellStyle name="a_수량전체_도로수량양식_1관로공" xfId="3789" xr:uid="{00000000-0005-0000-0000-0000C10E0000}"/>
    <cellStyle name="a_수량전체_도로수량양식_1관로공_02_판교_우수_a5-1bl_설계계산" xfId="3790" xr:uid="{00000000-0005-0000-0000-0000C20E0000}"/>
    <cellStyle name="a_수량전체_도로수량양식_1관로공_02_판교_우수_a5-1bl_설계계산_02_판교_빗물이용_a5-2bl_설계계산서" xfId="3791" xr:uid="{00000000-0005-0000-0000-0000C30E0000}"/>
    <cellStyle name="a_수량전체_수량산출" xfId="3792" xr:uid="{00000000-0005-0000-0000-0000C40E0000}"/>
    <cellStyle name="a_수량전체_수량산출_02_판교_우수_a5-1bl_설계계산" xfId="3793" xr:uid="{00000000-0005-0000-0000-0000C50E0000}"/>
    <cellStyle name="a_수량전체_수량산출_02_판교_우수_a5-1bl_설계계산_02_판교_빗물이용_a5-2bl_설계계산서" xfId="3794" xr:uid="{00000000-0005-0000-0000-0000C60E0000}"/>
    <cellStyle name="a_수량전체_수량산출_1관로공" xfId="3795" xr:uid="{00000000-0005-0000-0000-0000C70E0000}"/>
    <cellStyle name="a_수량전체_수량산출_1관로공_02_판교_우수_a5-1bl_설계계산" xfId="3796" xr:uid="{00000000-0005-0000-0000-0000C80E0000}"/>
    <cellStyle name="a_수량전체_수량산출_1관로공_02_판교_우수_a5-1bl_설계계산_02_판교_빗물이용_a5-2bl_설계계산서" xfId="3797" xr:uid="{00000000-0005-0000-0000-0000C90E0000}"/>
    <cellStyle name="a_수량전체_인월중군소하천" xfId="3798" xr:uid="{00000000-0005-0000-0000-0000CA0E0000}"/>
    <cellStyle name="a_수량전체_인월중군소하천_02_판교_우수_a5-1bl_설계계산" xfId="3799" xr:uid="{00000000-0005-0000-0000-0000CB0E0000}"/>
    <cellStyle name="a_수량전체_인월중군소하천_02_판교_우수_a5-1bl_설계계산_02_판교_빗물이용_a5-2bl_설계계산서" xfId="3800" xr:uid="{00000000-0005-0000-0000-0000CC0E0000}"/>
    <cellStyle name="a_수량전체_인월중군소하천_1관로공" xfId="3801" xr:uid="{00000000-0005-0000-0000-0000CD0E0000}"/>
    <cellStyle name="a_수량전체_인월중군소하천_1관로공_02_판교_우수_a5-1bl_설계계산" xfId="3802" xr:uid="{00000000-0005-0000-0000-0000CE0E0000}"/>
    <cellStyle name="a_수량전체_인월중군소하천_1관로공_02_판교_우수_a5-1bl_설계계산_02_판교_빗물이용_a5-2bl_설계계산서" xfId="3803" xr:uid="{00000000-0005-0000-0000-0000CF0E0000}"/>
    <cellStyle name="a_원좌산지구마을하수도" xfId="3804" xr:uid="{00000000-0005-0000-0000-0000D00E0000}"/>
    <cellStyle name="a_태인초수량(2안)-발주분" xfId="3805" xr:uid="{00000000-0005-0000-0000-0000D10E0000}"/>
    <cellStyle name="a_포장공" xfId="3806" xr:uid="{00000000-0005-0000-0000-0000D20E0000}"/>
    <cellStyle name="a_포장공_02_판교_우수_a5-1bl_설계계산" xfId="3807" xr:uid="{00000000-0005-0000-0000-0000D30E0000}"/>
    <cellStyle name="a_포장공_02_판교_우수_a5-1bl_설계계산_02_판교_빗물이용_a5-2bl_설계계산서" xfId="3808" xr:uid="{00000000-0005-0000-0000-0000D40E0000}"/>
    <cellStyle name="a_포장공_1토공및포장공" xfId="3809" xr:uid="{00000000-0005-0000-0000-0000D50E0000}"/>
    <cellStyle name="a_포장공_1토공및포장공_02_판교_우수_a5-1bl_설계계산" xfId="3810" xr:uid="{00000000-0005-0000-0000-0000D60E0000}"/>
    <cellStyle name="a_포장공_1토공및포장공_02_판교_우수_a5-1bl_설계계산_02_판교_빗물이용_a5-2bl_설계계산서" xfId="3811" xr:uid="{00000000-0005-0000-0000-0000D70E0000}"/>
    <cellStyle name="a_포장공_1토공및포장공_1관로공" xfId="3812" xr:uid="{00000000-0005-0000-0000-0000D80E0000}"/>
    <cellStyle name="a_포장공_1토공및포장공_1관로공_02_판교_우수_a5-1bl_설계계산" xfId="3813" xr:uid="{00000000-0005-0000-0000-0000D90E0000}"/>
    <cellStyle name="a_포장공_1토공및포장공_1관로공_02_판교_우수_a5-1bl_설계계산_02_판교_빗물이용_a5-2bl_설계계산서" xfId="3814" xr:uid="{00000000-0005-0000-0000-0000DA0E0000}"/>
    <cellStyle name="A¨­???? [0]_INQUIRY ????¨?¡?A??A?ª " xfId="3815" xr:uid="{00000000-0005-0000-0000-0000DB0E0000}"/>
    <cellStyle name="A¨­????_INQUIRY ????¨?¡?A??A?ª " xfId="3816" xr:uid="{00000000-0005-0000-0000-0000DC0E0000}"/>
    <cellStyle name="A¨­￠￢￠O [0]_INQUIRY ￠?￥i¨u¡AAⓒ￢Aⓒª " xfId="3817" xr:uid="{00000000-0005-0000-0000-0000DD0E0000}"/>
    <cellStyle name="A¨­¢¬¢Ò [0]_INQUIRY ¢¯¥ì¨ú¡ÀA©¬A©ª " xfId="3818" xr:uid="{00000000-0005-0000-0000-0000DE0E0000}"/>
    <cellStyle name="A¨­￠￢￠O_INQUIRY ￠?￥i¨u¡AAⓒ￢Aⓒª " xfId="3819" xr:uid="{00000000-0005-0000-0000-0000DF0E0000}"/>
    <cellStyle name="A¨­¢¬¢Ò_INQUIRY ¢¯¥ì¨ú¡ÀA©¬A©ª " xfId="3820" xr:uid="{00000000-0005-0000-0000-0000E00E0000}"/>
    <cellStyle name="aa" xfId="3821" xr:uid="{00000000-0005-0000-0000-0000E10E0000}"/>
    <cellStyle name="Accent1" xfId="3822" xr:uid="{00000000-0005-0000-0000-0000E20E0000}"/>
    <cellStyle name="Accent2" xfId="3823" xr:uid="{00000000-0005-0000-0000-0000E30E0000}"/>
    <cellStyle name="Accent3" xfId="3824" xr:uid="{00000000-0005-0000-0000-0000E40E0000}"/>
    <cellStyle name="Accent4" xfId="3825" xr:uid="{00000000-0005-0000-0000-0000E50E0000}"/>
    <cellStyle name="Accent5" xfId="3826" xr:uid="{00000000-0005-0000-0000-0000E60E0000}"/>
    <cellStyle name="Accent6" xfId="3827" xr:uid="{00000000-0005-0000-0000-0000E70E0000}"/>
    <cellStyle name="Actual Date" xfId="3828" xr:uid="{00000000-0005-0000-0000-0000E80E0000}"/>
    <cellStyle name="Åëè­" xfId="3829" xr:uid="{00000000-0005-0000-0000-0000E90E0000}"/>
    <cellStyle name="Aee­ " xfId="3830" xr:uid="{00000000-0005-0000-0000-0000EA0E0000}"/>
    <cellStyle name="Aee­  2" xfId="3831" xr:uid="{00000000-0005-0000-0000-0000EB0E0000}"/>
    <cellStyle name="Aee­  2 2" xfId="3832" xr:uid="{00000000-0005-0000-0000-0000EC0E0000}"/>
    <cellStyle name="Aee­  2 3" xfId="3833" xr:uid="{00000000-0005-0000-0000-0000ED0E0000}"/>
    <cellStyle name="Aee­  2 4" xfId="3834" xr:uid="{00000000-0005-0000-0000-0000EE0E0000}"/>
    <cellStyle name="Aee­  3" xfId="3835" xr:uid="{00000000-0005-0000-0000-0000EF0E0000}"/>
    <cellStyle name="Aee­  4" xfId="3836" xr:uid="{00000000-0005-0000-0000-0000F00E0000}"/>
    <cellStyle name="Åëè­ [0]" xfId="3837" xr:uid="{00000000-0005-0000-0000-0000F10E0000}"/>
    <cellStyle name="AeE­ [0]_ 2ÆAAþº° " xfId="3838" xr:uid="{00000000-0005-0000-0000-0000F20E0000}"/>
    <cellStyle name="ÅëÈ­ [0]_(1.Åä)" xfId="3839" xr:uid="{00000000-0005-0000-0000-0000F30E0000}"/>
    <cellStyle name="AeE­ [0]_´eAN°yC￥ " xfId="3840" xr:uid="{00000000-0005-0000-0000-0000F40E0000}"/>
    <cellStyle name="ÅëÈ­ [0]_¸ðÇü¸·" xfId="3841" xr:uid="{00000000-0005-0000-0000-0000F50E0000}"/>
    <cellStyle name="AeE­ [0]_¸n·I-±a°e_AIA§-es2A÷" xfId="3842" xr:uid="{00000000-0005-0000-0000-0000F60E0000}"/>
    <cellStyle name="ÅëÈ­ [0]_¸ñ·Ï-±â°è_ÀÏÀ§-es2Â÷" xfId="3843" xr:uid="{00000000-0005-0000-0000-0000F70E0000}"/>
    <cellStyle name="AeE­ [0]_¸n-E?" xfId="3844" xr:uid="{00000000-0005-0000-0000-0000F80E0000}"/>
    <cellStyle name="ÅëÈ­ [0]_¸ñ-È¯" xfId="3845" xr:uid="{00000000-0005-0000-0000-0000F90E0000}"/>
    <cellStyle name="AeE­ [0]_¿­¸° INT" xfId="3846" xr:uid="{00000000-0005-0000-0000-0000FA0E0000}"/>
    <cellStyle name="ÅëÈ­ [0]_±â°è-¸ñ·Ï" xfId="3847" xr:uid="{00000000-0005-0000-0000-0000FB0E0000}"/>
    <cellStyle name="AeE­ [0]_±a°e¼³ºn-AIA§¸n·I " xfId="3848" xr:uid="{00000000-0005-0000-0000-0000FC0E0000}"/>
    <cellStyle name="ÅëÈ­ [0]_±â°è¼³ºñ-ÀÏÀ§¸ñ·Ï " xfId="3849" xr:uid="{00000000-0005-0000-0000-0000FD0E0000}"/>
    <cellStyle name="AeE­ [0]_°ø≫cºn¿¹≫e¼­" xfId="3850" xr:uid="{00000000-0005-0000-0000-0000FE0E0000}"/>
    <cellStyle name="ÅëÈ­ [0]_¼³ºñÀÏÀ§" xfId="3851" xr:uid="{00000000-0005-0000-0000-0000FF0E0000}"/>
    <cellStyle name="AeE­ [0]_¼oAI¼º " xfId="3852" xr:uid="{00000000-0005-0000-0000-0000000F0000}"/>
    <cellStyle name="ÅëÈ­ [0]_Á¾ÇÕ½Å¼³ " xfId="3853" xr:uid="{00000000-0005-0000-0000-0000010F0000}"/>
    <cellStyle name="AeE­ [0]_A¾COA¶°AºÐ " xfId="3854" xr:uid="{00000000-0005-0000-0000-0000020F0000}"/>
    <cellStyle name="ÅëÈ­ [0]_Á¾ÇÕÃ¶°ÅºÐ " xfId="3855" xr:uid="{00000000-0005-0000-0000-0000030F0000}"/>
    <cellStyle name="AeE­ [0]_A¾COA¶°AºÐ  10" xfId="3856" xr:uid="{00000000-0005-0000-0000-0000040F0000}"/>
    <cellStyle name="ÅëÈ­ [0]_Á¾ÇÕÃ¶°ÅºÐ  2" xfId="3857" xr:uid="{00000000-0005-0000-0000-0000050F0000}"/>
    <cellStyle name="AeE­ [0]_AIA§-es2A÷" xfId="3858" xr:uid="{00000000-0005-0000-0000-0000060F0000}"/>
    <cellStyle name="ÅëÈ­ [0]_ÀÏÀ§-es2Â÷" xfId="3859" xr:uid="{00000000-0005-0000-0000-0000070F0000}"/>
    <cellStyle name="AeE­ [0]_Ay°eC￥°CAaºÐ" xfId="3860" xr:uid="{00000000-0005-0000-0000-0000080F0000}"/>
    <cellStyle name="ÅëÈ­ [0]_Áý°èÇ¥°ÇÃàºÐ" xfId="3861" xr:uid="{00000000-0005-0000-0000-0000090F0000}"/>
    <cellStyle name="AeE­ [0]_BOM°eAa" xfId="3862" xr:uid="{00000000-0005-0000-0000-00000A0F0000}"/>
    <cellStyle name="ÅëÈ­ [0]_BOM°èÀå" xfId="3863" xr:uid="{00000000-0005-0000-0000-00000B0F0000}"/>
    <cellStyle name="AeE­ [0]_INQUIRY ¿μ¾÷AßAø " xfId="3864" xr:uid="{00000000-0005-0000-0000-00000C0F0000}"/>
    <cellStyle name="ÅëÈ­ [0]_laroux" xfId="3865" xr:uid="{00000000-0005-0000-0000-00000D0F0000}"/>
    <cellStyle name="AeE­ [0]_laroux_1" xfId="3866" xr:uid="{00000000-0005-0000-0000-00000E0F0000}"/>
    <cellStyle name="ÅëÈ­ [0]_laroux_1" xfId="3867" xr:uid="{00000000-0005-0000-0000-00000F0F0000}"/>
    <cellStyle name="AeE­ [0]_laroux_2" xfId="3868" xr:uid="{00000000-0005-0000-0000-0000100F0000}"/>
    <cellStyle name="ÅëÈ­ [0]_laroux_2" xfId="3869" xr:uid="{00000000-0005-0000-0000-0000110F0000}"/>
    <cellStyle name="AeE­ [0]_º≫¼± ±æ¾i±uºI ¼o·R Ay°eC￥ " xfId="3870" xr:uid="{00000000-0005-0000-0000-0000120F0000}"/>
    <cellStyle name="ÅëÈ­ [0]_RESULTS" xfId="3871" xr:uid="{00000000-0005-0000-0000-0000130F0000}"/>
    <cellStyle name="AeE­ [0]_Sheet1" xfId="3872" xr:uid="{00000000-0005-0000-0000-0000140F0000}"/>
    <cellStyle name="ÅëÈ­ [0]_Sheet1" xfId="3873" xr:uid="{00000000-0005-0000-0000-0000150F0000}"/>
    <cellStyle name="Aee­ _(진천)총괄_도급,실행_내역_대비표(090113)-하도선정의뢰용(1)" xfId="3874" xr:uid="{00000000-0005-0000-0000-0000160F0000}"/>
    <cellStyle name="AeE­_ 2ÆAAþº° " xfId="3875" xr:uid="{00000000-0005-0000-0000-0000170F0000}"/>
    <cellStyle name="ÅëÈ­_(1.Åä)" xfId="3876" xr:uid="{00000000-0005-0000-0000-0000180F0000}"/>
    <cellStyle name="AeE­_´eAN°yC￥ " xfId="3877" xr:uid="{00000000-0005-0000-0000-0000190F0000}"/>
    <cellStyle name="ÅëÈ­_¸ðÇü¸·" xfId="3878" xr:uid="{00000000-0005-0000-0000-00001A0F0000}"/>
    <cellStyle name="AeE­_¸n·I-±a°e_AIA§-es2A÷" xfId="3879" xr:uid="{00000000-0005-0000-0000-00001B0F0000}"/>
    <cellStyle name="ÅëÈ­_¸ñ·Ï-±â°è_ÀÏÀ§-es2Â÷" xfId="3880" xr:uid="{00000000-0005-0000-0000-00001C0F0000}"/>
    <cellStyle name="AeE­_¸n-E?" xfId="3881" xr:uid="{00000000-0005-0000-0000-00001D0F0000}"/>
    <cellStyle name="ÅëÈ­_¸ñ-È¯" xfId="3882" xr:uid="{00000000-0005-0000-0000-00001E0F0000}"/>
    <cellStyle name="AeE­_¿­¸° INT" xfId="3883" xr:uid="{00000000-0005-0000-0000-00001F0F0000}"/>
    <cellStyle name="ÅëÈ­_±â°è-¸ñ·Ï" xfId="3884" xr:uid="{00000000-0005-0000-0000-0000200F0000}"/>
    <cellStyle name="AeE­_±a°e¼³ºn-AIA§¸n·I " xfId="3885" xr:uid="{00000000-0005-0000-0000-0000210F0000}"/>
    <cellStyle name="ÅëÈ­_±â°è¼³ºñ-ÀÏÀ§¸ñ·Ï " xfId="3886" xr:uid="{00000000-0005-0000-0000-0000220F0000}"/>
    <cellStyle name="AeE­_°ø≫cºn¿¹≫e¼­" xfId="3887" xr:uid="{00000000-0005-0000-0000-0000230F0000}"/>
    <cellStyle name="ÅëÈ­_¼³ºñÀÏÀ§" xfId="3888" xr:uid="{00000000-0005-0000-0000-0000240F0000}"/>
    <cellStyle name="AeE­_¼oAI¼º " xfId="3889" xr:uid="{00000000-0005-0000-0000-0000250F0000}"/>
    <cellStyle name="ÅëÈ­_Á¾ÇÕ½Å¼³ " xfId="3890" xr:uid="{00000000-0005-0000-0000-0000260F0000}"/>
    <cellStyle name="AeE­_A¾COA¶°AºÐ " xfId="3891" xr:uid="{00000000-0005-0000-0000-0000270F0000}"/>
    <cellStyle name="ÅëÈ­_Á¾ÇÕÃ¶°ÅºÐ " xfId="3892" xr:uid="{00000000-0005-0000-0000-0000280F0000}"/>
    <cellStyle name="AeE­_A¾COA¶°AºÐ  10" xfId="3893" xr:uid="{00000000-0005-0000-0000-0000290F0000}"/>
    <cellStyle name="ÅëÈ­_Á¾ÇÕÃ¶°ÅºÐ  2" xfId="3894" xr:uid="{00000000-0005-0000-0000-00002A0F0000}"/>
    <cellStyle name="AeE­_AIA§-es2A÷" xfId="3895" xr:uid="{00000000-0005-0000-0000-00002B0F0000}"/>
    <cellStyle name="ÅëÈ­_ÀÏÀ§-es2Â÷" xfId="3896" xr:uid="{00000000-0005-0000-0000-00002C0F0000}"/>
    <cellStyle name="AeE­_Ay°eC￥°CAaºÐ" xfId="3897" xr:uid="{00000000-0005-0000-0000-00002D0F0000}"/>
    <cellStyle name="ÅëÈ­_Áý°èÇ¥°ÇÃàºÐ" xfId="3898" xr:uid="{00000000-0005-0000-0000-00002E0F0000}"/>
    <cellStyle name="AeE­_BOM°eAa" xfId="3899" xr:uid="{00000000-0005-0000-0000-00002F0F0000}"/>
    <cellStyle name="ÅëÈ­_BOM°èÀå" xfId="3900" xr:uid="{00000000-0005-0000-0000-0000300F0000}"/>
    <cellStyle name="AeE­_INQUIRY ¿μ¾÷AßAø " xfId="3901" xr:uid="{00000000-0005-0000-0000-0000310F0000}"/>
    <cellStyle name="ÅëÈ­_laroux" xfId="3902" xr:uid="{00000000-0005-0000-0000-0000320F0000}"/>
    <cellStyle name="AeE­_laroux_1" xfId="3903" xr:uid="{00000000-0005-0000-0000-0000330F0000}"/>
    <cellStyle name="ÅëÈ­_laroux_1" xfId="3904" xr:uid="{00000000-0005-0000-0000-0000340F0000}"/>
    <cellStyle name="AeE­_laroux_2" xfId="3905" xr:uid="{00000000-0005-0000-0000-0000350F0000}"/>
    <cellStyle name="ÅëÈ­_laroux_2" xfId="3906" xr:uid="{00000000-0005-0000-0000-0000360F0000}"/>
    <cellStyle name="AeE­_º≫¼± ±æ¾i±uºI ¼o·R Ay°eC￥ " xfId="3907" xr:uid="{00000000-0005-0000-0000-0000370F0000}"/>
    <cellStyle name="ÅëÈ­_RESULTS" xfId="3908" xr:uid="{00000000-0005-0000-0000-0000380F0000}"/>
    <cellStyle name="AeE­_Sheet1" xfId="3909" xr:uid="{00000000-0005-0000-0000-0000390F0000}"/>
    <cellStyle name="ÅëÈ­_Sheet1" xfId="3910" xr:uid="{00000000-0005-0000-0000-00003A0F0000}"/>
    <cellStyle name="AeE¡? [0]_INQUIRY ????¨?¡?A??A?ª " xfId="3911" xr:uid="{00000000-0005-0000-0000-00003B0F0000}"/>
    <cellStyle name="AeE¡?_INQUIRY ????¨?¡?A??A?ª " xfId="3912" xr:uid="{00000000-0005-0000-0000-00003C0F0000}"/>
    <cellStyle name="AeE¡© [0]_INQUIRY ¢¯¥ì¨ú¡ÀA©¬A©ª " xfId="3913" xr:uid="{00000000-0005-0000-0000-00003D0F0000}"/>
    <cellStyle name="AeE¡©_INQUIRY ¢¯¥ì¨ú¡ÀA©¬A©ª " xfId="3914" xr:uid="{00000000-0005-0000-0000-00003E0F0000}"/>
    <cellStyle name="AeE¡ⓒ [0]_INQUIRY ￠?￥i¨u¡AAⓒ￢Aⓒª " xfId="3915" xr:uid="{00000000-0005-0000-0000-00003F0F0000}"/>
    <cellStyle name="AeE¡ⓒ_INQUIRY ￠?￥i¨u¡AAⓒ￢Aⓒª " xfId="3916" xr:uid="{00000000-0005-0000-0000-0000400F0000}"/>
    <cellStyle name="ÆÛ¼¾Æ®" xfId="3917" xr:uid="{00000000-0005-0000-0000-0000410F0000}"/>
    <cellStyle name="ÆU¼¾ÆR" xfId="3918" xr:uid="{00000000-0005-0000-0000-0000420F0000}"/>
    <cellStyle name="ALIGNMENT" xfId="3919" xr:uid="{00000000-0005-0000-0000-0000430F0000}"/>
    <cellStyle name="AoA¤μCAo ¾EA½" xfId="3920" xr:uid="{00000000-0005-0000-0000-0000440F0000}"/>
    <cellStyle name="AoA¤μCAo ¾EA½ 2" xfId="3921" xr:uid="{00000000-0005-0000-0000-0000450F0000}"/>
    <cellStyle name="AoA¤μCAo ¾EA½ 3" xfId="3922" xr:uid="{00000000-0005-0000-0000-0000460F0000}"/>
    <cellStyle name="args.style" xfId="3923" xr:uid="{00000000-0005-0000-0000-0000470F0000}"/>
    <cellStyle name="Äþ¸¶" xfId="3924" xr:uid="{00000000-0005-0000-0000-0000480F0000}"/>
    <cellStyle name="Äþ¸¶ [0]" xfId="3925" xr:uid="{00000000-0005-0000-0000-0000490F0000}"/>
    <cellStyle name="AÞ¸¶ [0]_ 2ÆAAþº° " xfId="3926" xr:uid="{00000000-0005-0000-0000-00004A0F0000}"/>
    <cellStyle name="ÄÞ¸¶ [0]_(1.Åä)" xfId="3927" xr:uid="{00000000-0005-0000-0000-00004B0F0000}"/>
    <cellStyle name="AÞ¸¶ [0]_´eAN°yC￥ " xfId="3928" xr:uid="{00000000-0005-0000-0000-00004C0F0000}"/>
    <cellStyle name="ÄÞ¸¶ [0]_¸ðÇü¸·" xfId="3929" xr:uid="{00000000-0005-0000-0000-00004D0F0000}"/>
    <cellStyle name="AÞ¸¶ [0]_¸n·I-±a°e_AIA§-es2A÷" xfId="3930" xr:uid="{00000000-0005-0000-0000-00004E0F0000}"/>
    <cellStyle name="ÄÞ¸¶ [0]_¸ñ·Ï-±â°è_ÀÏÀ§-es2Â÷" xfId="3931" xr:uid="{00000000-0005-0000-0000-00004F0F0000}"/>
    <cellStyle name="AÞ¸¶ [0]_¸n-E?" xfId="3932" xr:uid="{00000000-0005-0000-0000-0000500F0000}"/>
    <cellStyle name="ÄÞ¸¶ [0]_¸ñ-È¯" xfId="3933" xr:uid="{00000000-0005-0000-0000-0000510F0000}"/>
    <cellStyle name="AÞ¸¶ [0]_¿­¸° INT" xfId="3934" xr:uid="{00000000-0005-0000-0000-0000520F0000}"/>
    <cellStyle name="ÄÞ¸¶ [0]_±â°è-¸ñ·Ï" xfId="3935" xr:uid="{00000000-0005-0000-0000-0000530F0000}"/>
    <cellStyle name="AÞ¸¶ [0]_±a°e¼³ºn-AIA§¸n·I " xfId="3936" xr:uid="{00000000-0005-0000-0000-0000540F0000}"/>
    <cellStyle name="ÄÞ¸¶ [0]_±â°è¼³ºñ-ÀÏÀ§¸ñ·Ï " xfId="3937" xr:uid="{00000000-0005-0000-0000-0000550F0000}"/>
    <cellStyle name="AÞ¸¶ [0]_°ø≫cºn¿¹≫e¼­" xfId="3938" xr:uid="{00000000-0005-0000-0000-0000560F0000}"/>
    <cellStyle name="ÄÞ¸¶ [0]_¼³ºñÀÏÀ§" xfId="3939" xr:uid="{00000000-0005-0000-0000-0000570F0000}"/>
    <cellStyle name="AÞ¸¶ [0]_¼oAI¼º " xfId="3940" xr:uid="{00000000-0005-0000-0000-0000580F0000}"/>
    <cellStyle name="Äþ¸¶ [0]_6.진천음성0606(조경)" xfId="3941" xr:uid="{00000000-0005-0000-0000-0000590F0000}"/>
    <cellStyle name="AÞ¸¶ [0]_A¾CO½A¼³ " xfId="3942" xr:uid="{00000000-0005-0000-0000-00005A0F0000}"/>
    <cellStyle name="ÄÞ¸¶ [0]_Á¾ÇÕ½Å¼³ " xfId="3943" xr:uid="{00000000-0005-0000-0000-00005B0F0000}"/>
    <cellStyle name="AÞ¸¶ [0]_A¾COA¶°AºÐ " xfId="3944" xr:uid="{00000000-0005-0000-0000-00005C0F0000}"/>
    <cellStyle name="ÄÞ¸¶ [0]_Á¾ÇÕÃ¶°ÅºÐ " xfId="3945" xr:uid="{00000000-0005-0000-0000-00005D0F0000}"/>
    <cellStyle name="AÞ¸¶ [0]_A¾COA¶°AºÐ  10" xfId="3946" xr:uid="{00000000-0005-0000-0000-00005E0F0000}"/>
    <cellStyle name="ÄÞ¸¶ [0]_Á¾ÇÕÃ¶°ÅºÐ  2" xfId="3947" xr:uid="{00000000-0005-0000-0000-00005F0F0000}"/>
    <cellStyle name="AÞ¸¶ [0]_Ay°eC￥°CAaºÐ" xfId="3948" xr:uid="{00000000-0005-0000-0000-0000600F0000}"/>
    <cellStyle name="ÄÞ¸¶ [0]_Áý°èÇ¥°ÇÃàºÐ" xfId="3949" xr:uid="{00000000-0005-0000-0000-0000610F0000}"/>
    <cellStyle name="AÞ¸¶ [0]_BOM°eAa" xfId="3950" xr:uid="{00000000-0005-0000-0000-0000620F0000}"/>
    <cellStyle name="ÄÞ¸¶ [0]_BOM°èÀå" xfId="3951" xr:uid="{00000000-0005-0000-0000-0000630F0000}"/>
    <cellStyle name="AÞ¸¶ [0]_INQUIRY ¿μ¾÷AßAø " xfId="3952" xr:uid="{00000000-0005-0000-0000-0000640F0000}"/>
    <cellStyle name="ÄÞ¸¶ [0]_laroux" xfId="3953" xr:uid="{00000000-0005-0000-0000-0000650F0000}"/>
    <cellStyle name="AÞ¸¶ [0]_º≫¼± ±æ¾i±uºI ¼o·R Ay°eC￥ " xfId="3954" xr:uid="{00000000-0005-0000-0000-0000660F0000}"/>
    <cellStyle name="ÄÞ¸¶ [0]_Sheet1" xfId="3955" xr:uid="{00000000-0005-0000-0000-0000670F0000}"/>
    <cellStyle name="AÞ¸¶_ 2ÆAAþº° " xfId="3956" xr:uid="{00000000-0005-0000-0000-0000680F0000}"/>
    <cellStyle name="ÄÞ¸¶_(1.Åä)" xfId="3957" xr:uid="{00000000-0005-0000-0000-0000690F0000}"/>
    <cellStyle name="AÞ¸¶_´eAN°yC￥ " xfId="3958" xr:uid="{00000000-0005-0000-0000-00006A0F0000}"/>
    <cellStyle name="ÄÞ¸¶_¸ðÇü¸·" xfId="3959" xr:uid="{00000000-0005-0000-0000-00006B0F0000}"/>
    <cellStyle name="AÞ¸¶_¸n·I-±a°e_AIA§-es2A÷" xfId="3960" xr:uid="{00000000-0005-0000-0000-00006C0F0000}"/>
    <cellStyle name="ÄÞ¸¶_¸ñ·Ï-±â°è_ÀÏÀ§-es2Â÷" xfId="3961" xr:uid="{00000000-0005-0000-0000-00006D0F0000}"/>
    <cellStyle name="AÞ¸¶_¸n-E?" xfId="3962" xr:uid="{00000000-0005-0000-0000-00006E0F0000}"/>
    <cellStyle name="ÄÞ¸¶_¸ñ-È¯" xfId="3963" xr:uid="{00000000-0005-0000-0000-00006F0F0000}"/>
    <cellStyle name="AÞ¸¶_¿­¸° INT" xfId="3964" xr:uid="{00000000-0005-0000-0000-0000700F0000}"/>
    <cellStyle name="ÄÞ¸¶_±â°è-¸ñ·Ï" xfId="3965" xr:uid="{00000000-0005-0000-0000-0000710F0000}"/>
    <cellStyle name="AÞ¸¶_±a°e¼³ºn-AIA§¸n·I " xfId="3966" xr:uid="{00000000-0005-0000-0000-0000720F0000}"/>
    <cellStyle name="ÄÞ¸¶_±â°è¼³ºñ-ÀÏÀ§¸ñ·Ï " xfId="3967" xr:uid="{00000000-0005-0000-0000-0000730F0000}"/>
    <cellStyle name="AÞ¸¶_°ø≫cºn¿¹≫e¼­" xfId="3968" xr:uid="{00000000-0005-0000-0000-0000740F0000}"/>
    <cellStyle name="ÄÞ¸¶_¼³ºñÀÏÀ§" xfId="3969" xr:uid="{00000000-0005-0000-0000-0000750F0000}"/>
    <cellStyle name="AÞ¸¶_¼oAI¼º " xfId="3970" xr:uid="{00000000-0005-0000-0000-0000760F0000}"/>
    <cellStyle name="ÄÞ¸¶_Á¾ÇÕ½Å¼³ " xfId="3971" xr:uid="{00000000-0005-0000-0000-0000770F0000}"/>
    <cellStyle name="AÞ¸¶_A¾COA¶°AºÐ " xfId="3972" xr:uid="{00000000-0005-0000-0000-0000780F0000}"/>
    <cellStyle name="ÄÞ¸¶_Á¾ÇÕÃ¶°ÅºÐ " xfId="3973" xr:uid="{00000000-0005-0000-0000-0000790F0000}"/>
    <cellStyle name="AÞ¸¶_A¾COA¶°AºÐ  10" xfId="3974" xr:uid="{00000000-0005-0000-0000-00007A0F0000}"/>
    <cellStyle name="ÄÞ¸¶_Á¾ÇÕÃ¶°ÅºÐ  2" xfId="3975" xr:uid="{00000000-0005-0000-0000-00007B0F0000}"/>
    <cellStyle name="AÞ¸¶_AIA§-es2A÷" xfId="3976" xr:uid="{00000000-0005-0000-0000-00007C0F0000}"/>
    <cellStyle name="ÄÞ¸¶_ÀÏÀ§-es2Â÷" xfId="3977" xr:uid="{00000000-0005-0000-0000-00007D0F0000}"/>
    <cellStyle name="AÞ¸¶_Ay°eC￥°CAaºÐ" xfId="3978" xr:uid="{00000000-0005-0000-0000-00007E0F0000}"/>
    <cellStyle name="ÄÞ¸¶_Áý°èÇ¥°ÇÃàºÐ" xfId="3979" xr:uid="{00000000-0005-0000-0000-00007F0F0000}"/>
    <cellStyle name="AÞ¸¶_BOM°eAa" xfId="3980" xr:uid="{00000000-0005-0000-0000-0000800F0000}"/>
    <cellStyle name="ÄÞ¸¶_BOM°èÀå" xfId="3981" xr:uid="{00000000-0005-0000-0000-0000810F0000}"/>
    <cellStyle name="AÞ¸¶_INQUIRY ¿μ¾÷AßAø " xfId="3982" xr:uid="{00000000-0005-0000-0000-0000820F0000}"/>
    <cellStyle name="ÄÞ¸¶_laroux" xfId="3983" xr:uid="{00000000-0005-0000-0000-0000830F0000}"/>
    <cellStyle name="AÞ¸¶_º≫¼± ±æ¾i±uºI ¼o·R Ay°eC￥ " xfId="3984" xr:uid="{00000000-0005-0000-0000-0000840F0000}"/>
    <cellStyle name="ÄÞ¸¶_Sheet1" xfId="3985" xr:uid="{00000000-0005-0000-0000-0000850F0000}"/>
    <cellStyle name="ÀÚ¸®¼ö" xfId="3986" xr:uid="{00000000-0005-0000-0000-0000860F0000}"/>
    <cellStyle name="ÀÚ¸®¼ö0" xfId="3987" xr:uid="{00000000-0005-0000-0000-0000870F0000}"/>
    <cellStyle name="AU¸R¼o" xfId="3988" xr:uid="{00000000-0005-0000-0000-0000880F0000}"/>
    <cellStyle name="AU¸R¼o0" xfId="3989" xr:uid="{00000000-0005-0000-0000-0000890F0000}"/>
    <cellStyle name="b␌þකb濰þඪb瀠þයb灌þ්b炈þ宐&lt;෢b濈þෲb濬þขb瀐þฒb瀰þ昰_x0018_⋸þ㤕䰀ጤܕ_x0008_" xfId="3990" xr:uid="{00000000-0005-0000-0000-00008A0F0000}"/>
    <cellStyle name="Bad" xfId="3991" xr:uid="{00000000-0005-0000-0000-00008B0F0000}"/>
    <cellStyle name="blank" xfId="3992" xr:uid="{00000000-0005-0000-0000-00008C0F0000}"/>
    <cellStyle name="blank - Style1" xfId="3993" xr:uid="{00000000-0005-0000-0000-00008D0F0000}"/>
    <cellStyle name="Body" xfId="3994" xr:uid="{00000000-0005-0000-0000-00008E0F0000}"/>
    <cellStyle name="b椬ៜ_x000c_Comma_ODCOS " xfId="3995" xr:uid="{00000000-0005-0000-0000-00008F0F0000}"/>
    <cellStyle name="b嬜þപb嬼þഺb孬þൊb⍜þ൚b⍼þ൪b⎨þൺb⏜þඊb␌þකb濰þඪb瀠þයb灌þ්b炈þ宐&lt;෢b濈þෲb濬þขb瀐þฒb瀰þ昰_x0018_⋸þ㤕䰀ጤܕ_x0008_" xfId="3996" xr:uid="{00000000-0005-0000-0000-0000900F0000}"/>
    <cellStyle name="C¡?A¨ª_¡?c¨?¡?¨?I¨?¡Æ AN¡Æe " xfId="3997" xr:uid="{00000000-0005-0000-0000-0000910F0000}"/>
    <cellStyle name="C¡IA¨ª_¡ic¨u¡A¨￢I¨￢¡Æ AN¡Æe " xfId="3998" xr:uid="{00000000-0005-0000-0000-0000920F0000}"/>
    <cellStyle name="C¡ÍA¨ª_¡íc¨ú¡À¨¬I¨¬¡Æ AN¡Æe " xfId="3999" xr:uid="{00000000-0005-0000-0000-0000930F0000}"/>
    <cellStyle name="Ç¥áø" xfId="4000" xr:uid="{00000000-0005-0000-0000-0000940F0000}"/>
    <cellStyle name="C￥AØ_  FAB AIA¤  " xfId="4001" xr:uid="{00000000-0005-0000-0000-0000950F0000}"/>
    <cellStyle name="Ç¥ÁØ_(%)ºñ¸ñ±ººÐ·ùÇ¥" xfId="4002" xr:uid="{00000000-0005-0000-0000-0000960F0000}"/>
    <cellStyle name="C￥AØ_(%)ºn¸n±ººÐ·uC￥_1" xfId="4003" xr:uid="{00000000-0005-0000-0000-0000970F0000}"/>
    <cellStyle name="Ç¥ÁØ_(%)ºñ¸ñ±ººÐ·ùÇ¥_1" xfId="4004" xr:uid="{00000000-0005-0000-0000-0000980F0000}"/>
    <cellStyle name="C￥AØ_(%)ºn¸n±ººÐ·uC￥_1_일-토목" xfId="4005" xr:uid="{00000000-0005-0000-0000-0000990F0000}"/>
    <cellStyle name="Ç¥ÁØ_´ëºñÇ¥" xfId="4006" xr:uid="{00000000-0005-0000-0000-00009A0F0000}"/>
    <cellStyle name="C￥AØ_´eºnC￥ (2)_ºI´eAa°ø " xfId="4007" xr:uid="{00000000-0005-0000-0000-00009B0F0000}"/>
    <cellStyle name="Ç¥ÁØ_´ëºñÇ¥ (2)_ºÎ´ëÅä°ø " xfId="4008" xr:uid="{00000000-0005-0000-0000-00009C0F0000}"/>
    <cellStyle name="C￥AØ_¸¶≫eCI¼oAIA§ " xfId="4009" xr:uid="{00000000-0005-0000-0000-00009D0F0000}"/>
    <cellStyle name="Ç¥ÁØ_¸ðÇü¸·" xfId="4010" xr:uid="{00000000-0005-0000-0000-00009E0F0000}"/>
    <cellStyle name="C￥AØ_¸n·I-±a°e_1" xfId="4011" xr:uid="{00000000-0005-0000-0000-00009F0F0000}"/>
    <cellStyle name="Ç¥ÁØ_¸ñ·Ï-±â°è_1" xfId="4012" xr:uid="{00000000-0005-0000-0000-0000A00F0000}"/>
    <cellStyle name="C￥AØ_¸n·I-±a°e_1_일-토목" xfId="4013" xr:uid="{00000000-0005-0000-0000-0000A10F0000}"/>
    <cellStyle name="Ç¥ÁØ_¸ñ·Ï-±â°è_ÀÏÀ§-es2Â÷" xfId="4014" xr:uid="{00000000-0005-0000-0000-0000A20F0000}"/>
    <cellStyle name="C￥AØ_¸n·I-±a°e_AIA§-es2A÷_목록-조경 (2)" xfId="4015" xr:uid="{00000000-0005-0000-0000-0000A30F0000}"/>
    <cellStyle name="Ç¥ÁØ_¸ñ-È¯" xfId="4016" xr:uid="{00000000-0005-0000-0000-0000A40F0000}"/>
    <cellStyle name="C￥AØ_¿μ¾÷CoE² " xfId="4017" xr:uid="{00000000-0005-0000-0000-0000A50F0000}"/>
    <cellStyle name="Ç¥ÁØ_±â°è(4)" xfId="4018" xr:uid="{00000000-0005-0000-0000-0000A60F0000}"/>
    <cellStyle name="C￥AØ_±a°e(4)_목록-조경 (2)" xfId="4019" xr:uid="{00000000-0005-0000-0000-0000A70F0000}"/>
    <cellStyle name="Ç¥ÁØ_±â°è(5)" xfId="4020" xr:uid="{00000000-0005-0000-0000-0000A80F0000}"/>
    <cellStyle name="C￥AØ_±a°e(5)_HY-단산출" xfId="4021" xr:uid="{00000000-0005-0000-0000-0000A90F0000}"/>
    <cellStyle name="Ç¥ÁØ_±â°è-¸ñ·Ï" xfId="4022" xr:uid="{00000000-0005-0000-0000-0000AA0F0000}"/>
    <cellStyle name="C￥AØ_±a°e-¸n·I_목록-조경 (2)" xfId="4023" xr:uid="{00000000-0005-0000-0000-0000AB0F0000}"/>
    <cellStyle name="Ç¥ÁØ_±â°è¼³ºñ-ÀÏÀ§¸ñ·Ï " xfId="4024" xr:uid="{00000000-0005-0000-0000-0000AC0F0000}"/>
    <cellStyle name="C￥AØ_±a°e¼³ºn-AIA§¸n·I _일-토목" xfId="4025" xr:uid="{00000000-0005-0000-0000-0000AD0F0000}"/>
    <cellStyle name="Ç¥ÁØ_±â¾È¿ëÁö" xfId="4026" xr:uid="{00000000-0005-0000-0000-0000AE0F0000}"/>
    <cellStyle name="C￥AØ_±aA¸ºn¸n±ºAo¼o≫eAa¼­ (2)" xfId="4027" xr:uid="{00000000-0005-0000-0000-0000AF0F0000}"/>
    <cellStyle name="Ç¥ÁØ_»ç¾÷ºÎº° ÃÑ°è " xfId="4028" xr:uid="{00000000-0005-0000-0000-0000B00F0000}"/>
    <cellStyle name="C￥AØ_≫c¾÷ºIº° AN°e " xfId="4029" xr:uid="{00000000-0005-0000-0000-0000B10F0000}"/>
    <cellStyle name="Ç¥ÁØ_°­´ç (2)" xfId="4030" xr:uid="{00000000-0005-0000-0000-0000B20F0000}"/>
    <cellStyle name="C￥AØ_°CAa(1)_IL-건축" xfId="4031" xr:uid="{00000000-0005-0000-0000-0000B30F0000}"/>
    <cellStyle name="Ç¥ÁØ_°ÇÃà(4)" xfId="4032" xr:uid="{00000000-0005-0000-0000-0000B40F0000}"/>
    <cellStyle name="C￥AØ_°CAa(4)_목록-조경 (2)" xfId="4033" xr:uid="{00000000-0005-0000-0000-0000B50F0000}"/>
    <cellStyle name="Ç¥ÁØ_°ÇÃà(5)" xfId="4034" xr:uid="{00000000-0005-0000-0000-0000B60F0000}"/>
    <cellStyle name="C￥AØ_°CAa(5)_목록-조경 (2)" xfId="4035" xr:uid="{00000000-0005-0000-0000-0000B70F0000}"/>
    <cellStyle name="Ç¥ÁØ_°ÇÃà(6)" xfId="4036" xr:uid="{00000000-0005-0000-0000-0000B80F0000}"/>
    <cellStyle name="C￥AØ_°CAa(6)_일-토목" xfId="4037" xr:uid="{00000000-0005-0000-0000-0000B90F0000}"/>
    <cellStyle name="Ç¥ÁØ_°ÇÃàµµ±Þ" xfId="4038" xr:uid="{00000000-0005-0000-0000-0000BA0F0000}"/>
    <cellStyle name="C￥AØ_°CAa-1" xfId="4039" xr:uid="{00000000-0005-0000-0000-0000BB0F0000}"/>
    <cellStyle name="Ç¥ÁØ_°ÇÃà-1" xfId="4040" xr:uid="{00000000-0005-0000-0000-0000BC0F0000}"/>
    <cellStyle name="C￥AØ_°CAa-1_일-토목" xfId="4041" xr:uid="{00000000-0005-0000-0000-0000BD0F0000}"/>
    <cellStyle name="Ç¥ÁØ_°èÀå" xfId="4042" xr:uid="{00000000-0005-0000-0000-0000BE0F0000}"/>
    <cellStyle name="C￥AØ_°eAa_목록-조경 (2)" xfId="4043" xr:uid="{00000000-0005-0000-0000-0000BF0F0000}"/>
    <cellStyle name="Ç¥ÁØ_°ø»çºñ¸ñ±ººÐ·ùÇ¥" xfId="4044" xr:uid="{00000000-0005-0000-0000-0000C00F0000}"/>
    <cellStyle name="C￥AØ_°ø≫cºn¸n±ººÐ·uC￥" xfId="4045" xr:uid="{00000000-0005-0000-0000-0000C10F0000}"/>
    <cellStyle name="Ç¥ÁØ_°øÅë°¡¼³°ø»ç" xfId="4046" xr:uid="{00000000-0005-0000-0000-0000C20F0000}"/>
    <cellStyle name="C￥AØ_¼³ºnAIA§_HY-단산출" xfId="4047" xr:uid="{00000000-0005-0000-0000-0000C30F0000}"/>
    <cellStyle name="Ç¥ÁØ_¼ÒÈ­" xfId="4048" xr:uid="{00000000-0005-0000-0000-0000C40F0000}"/>
    <cellStyle name="C￥AØ_¼OE­_일-토목" xfId="4049" xr:uid="{00000000-0005-0000-0000-0000C50F0000}"/>
    <cellStyle name="Ç¥ÁØ_½ÃÁß³ëÀÓ´Ü°¡Ç¥" xfId="4050" xr:uid="{00000000-0005-0000-0000-0000C60F0000}"/>
    <cellStyle name="C￥AØ_½AAß³eAOÆo±O_목록-조경 (2)" xfId="4051" xr:uid="{00000000-0005-0000-0000-0000C70F0000}"/>
    <cellStyle name="Ç¥ÁØ_1" xfId="4052" xr:uid="{00000000-0005-0000-0000-0000C80F0000}"/>
    <cellStyle name="C￥AØ_1_일-토목" xfId="4053" xr:uid="{00000000-0005-0000-0000-0000C90F0000}"/>
    <cellStyle name="Ç¥ÁØ_¹®Á¥¿ª»ç" xfId="4054" xr:uid="{00000000-0005-0000-0000-0000CA0F0000}"/>
    <cellStyle name="C￥AØ_¹°°¡º?μ¿(±a°e)" xfId="4055" xr:uid="{00000000-0005-0000-0000-0000CB0F0000}"/>
    <cellStyle name="Ç¥ÁØ_¹°°¡º¯µ¿(±â°è)" xfId="4056" xr:uid="{00000000-0005-0000-0000-0000CC0F0000}"/>
    <cellStyle name="C￥AØ_¹RA￥¿ª≫c" xfId="4057" xr:uid="{00000000-0005-0000-0000-0000CD0F0000}"/>
    <cellStyle name="Ç¥ÁØ_2" xfId="4058" xr:uid="{00000000-0005-0000-0000-0000CE0F0000}"/>
    <cellStyle name="C￥AØ_2_일-토목" xfId="4059" xr:uid="{00000000-0005-0000-0000-0000CF0F0000}"/>
    <cellStyle name="Ç¥ÁØ_³»¿ª¼­" xfId="4060" xr:uid="{00000000-0005-0000-0000-0000D00F0000}"/>
    <cellStyle name="C￥AØ_³≫¿ª¼­" xfId="4061" xr:uid="{00000000-0005-0000-0000-0000D10F0000}"/>
    <cellStyle name="Ç¥ÁØ_³ªÁÖ°¡¼³" xfId="4062" xr:uid="{00000000-0005-0000-0000-0000D20F0000}"/>
    <cellStyle name="C￥AØ_5-1±¤°i " xfId="4063" xr:uid="{00000000-0005-0000-0000-0000D30F0000}"/>
    <cellStyle name="Ç¥ÁØ_5-1±¤°í " xfId="4064" xr:uid="{00000000-0005-0000-0000-0000D40F0000}"/>
    <cellStyle name="C￥AØ_5-1±¤°i _도급,실행(02.2.16)" xfId="4065" xr:uid="{00000000-0005-0000-0000-0000D50F0000}"/>
    <cellStyle name="Ç¥ÁØ_95010 (2)" xfId="4066" xr:uid="{00000000-0005-0000-0000-0000D60F0000}"/>
    <cellStyle name="C￥AØ_95010 (2)_일-토목" xfId="4067" xr:uid="{00000000-0005-0000-0000-0000D70F0000}"/>
    <cellStyle name="Ç¥ÁØ_95020" xfId="4068" xr:uid="{00000000-0005-0000-0000-0000D80F0000}"/>
    <cellStyle name="C￥AØ_95020 (2)" xfId="4069" xr:uid="{00000000-0005-0000-0000-0000D90F0000}"/>
    <cellStyle name="Ç¥ÁØ_95020 (2)" xfId="4070" xr:uid="{00000000-0005-0000-0000-0000DA0F0000}"/>
    <cellStyle name="C￥AØ_95020 (2) 2" xfId="4071" xr:uid="{00000000-0005-0000-0000-0000DB0F0000}"/>
    <cellStyle name="Ç¥ÁØ_95020 (2) 2" xfId="4072" xr:uid="{00000000-0005-0000-0000-0000DC0F0000}"/>
    <cellStyle name="C￥AØ_95020 (2)_일-토목" xfId="4073" xr:uid="{00000000-0005-0000-0000-0000DD0F0000}"/>
    <cellStyle name="Ç¥ÁØ_95020 2" xfId="4074" xr:uid="{00000000-0005-0000-0000-0000DE0F0000}"/>
    <cellStyle name="C￥AØ_95030 (2)" xfId="4075" xr:uid="{00000000-0005-0000-0000-0000DF0F0000}"/>
    <cellStyle name="Ç¥ÁØ_95030 (2)" xfId="4076" xr:uid="{00000000-0005-0000-0000-0000E00F0000}"/>
    <cellStyle name="C￥AØ_95030 (2) 2" xfId="4077" xr:uid="{00000000-0005-0000-0000-0000E10F0000}"/>
    <cellStyle name="Ç¥ÁØ_95030 (2) 2" xfId="4078" xr:uid="{00000000-0005-0000-0000-0000E20F0000}"/>
    <cellStyle name="C￥AØ_95030 (2)_일-토목" xfId="4079" xr:uid="{00000000-0005-0000-0000-0000E30F0000}"/>
    <cellStyle name="Ç¥ÁØ_95030 2" xfId="4080" xr:uid="{00000000-0005-0000-0000-0000E40F0000}"/>
    <cellStyle name="C￥AØ_95050_목록-조경 (2)" xfId="4081" xr:uid="{00000000-0005-0000-0000-0000E50F0000}"/>
    <cellStyle name="Ç¥ÁØ_95060" xfId="4082" xr:uid="{00000000-0005-0000-0000-0000E60F0000}"/>
    <cellStyle name="C￥AØ_95060_목록-조경 (2)" xfId="4083" xr:uid="{00000000-0005-0000-0000-0000E70F0000}"/>
    <cellStyle name="Ç¥ÁØ_95070" xfId="4084" xr:uid="{00000000-0005-0000-0000-0000E80F0000}"/>
    <cellStyle name="C￥AØ_95070_일-토목" xfId="4085" xr:uid="{00000000-0005-0000-0000-0000E90F0000}"/>
    <cellStyle name="Ç¥ÁØ_Á¾ÇÕ½Å¼³ " xfId="4086" xr:uid="{00000000-0005-0000-0000-0000EA0F0000}"/>
    <cellStyle name="C￥AØ_A¾COA¶°AºÐ " xfId="4087" xr:uid="{00000000-0005-0000-0000-0000EB0F0000}"/>
    <cellStyle name="Ç¥ÁØ_Á¾ÇÕÃ¶°ÅºÐ " xfId="4088" xr:uid="{00000000-0005-0000-0000-0000EC0F0000}"/>
    <cellStyle name="C￥AØ_A¾COA¶°AºÐ  2" xfId="4089" xr:uid="{00000000-0005-0000-0000-0000ED0F0000}"/>
    <cellStyle name="Ç¥ÁØ_Á¾ÇÕÃ¶°ÅºÐ  2" xfId="4090" xr:uid="{00000000-0005-0000-0000-0000EE0F0000}"/>
    <cellStyle name="C￥AØ_A¾COA¶°AºÐ  2 2" xfId="4091" xr:uid="{00000000-0005-0000-0000-0000EF0F0000}"/>
    <cellStyle name="Ç¥ÁØ_Á¾ÇÕÃ¶°ÅºÐ  2 2" xfId="4092" xr:uid="{00000000-0005-0000-0000-0000F00F0000}"/>
    <cellStyle name="C￥AØ_A¾COA¶°AºÐ  2 2 2" xfId="4093" xr:uid="{00000000-0005-0000-0000-0000F10F0000}"/>
    <cellStyle name="Ç¥ÁØ_Á¾ÇÕÃ¶°ÅºÐ  3" xfId="4094" xr:uid="{00000000-0005-0000-0000-0000F20F0000}"/>
    <cellStyle name="C￥AØ_AaAo¿ª≫c" xfId="4095" xr:uid="{00000000-0005-0000-0000-0000F30F0000}"/>
    <cellStyle name="Ç¥ÁØ_ÀåÁö-2" xfId="4096" xr:uid="{00000000-0005-0000-0000-0000F40F0000}"/>
    <cellStyle name="C￥AØ_AaAo-2_일-토목" xfId="4097" xr:uid="{00000000-0005-0000-0000-0000F50F0000}"/>
    <cellStyle name="Ç¥ÁØ_ÀåÁö-3" xfId="4098" xr:uid="{00000000-0005-0000-0000-0000F60F0000}"/>
    <cellStyle name="C￥AØ_AaAo-3_일-토목" xfId="4099" xr:uid="{00000000-0005-0000-0000-0000F70F0000}"/>
    <cellStyle name="Ç¥ÁØ_ÀåÁö-4" xfId="4100" xr:uid="{00000000-0005-0000-0000-0000F80F0000}"/>
    <cellStyle name="C￥AØ_AaAo-4_일-토목" xfId="4101" xr:uid="{00000000-0005-0000-0000-0000F90F0000}"/>
    <cellStyle name="Ç¥ÁØ_ÀåÁö-5" xfId="4102" xr:uid="{00000000-0005-0000-0000-0000FA0F0000}"/>
    <cellStyle name="C￥AØ_AaAo-5_일-토목" xfId="4103" xr:uid="{00000000-0005-0000-0000-0000FB0F0000}"/>
    <cellStyle name="Ç¥ÁØ_ÀåÁöÁý°è" xfId="4104" xr:uid="{00000000-0005-0000-0000-0000FC0F0000}"/>
    <cellStyle name="C￥AØ_AaAoAy°e_일-토목" xfId="4105" xr:uid="{00000000-0005-0000-0000-0000FD0F0000}"/>
    <cellStyle name="Ç¥ÁØ_Àç·áºñºñ¸ñº¯µ¿À²" xfId="4106" xr:uid="{00000000-0005-0000-0000-0000FE0F0000}"/>
    <cellStyle name="C￥AØ_AI-±a" xfId="4107" xr:uid="{00000000-0005-0000-0000-0000FF0F0000}"/>
    <cellStyle name="Ç¥ÁØ_ÀÏ-±â" xfId="4108" xr:uid="{00000000-0005-0000-0000-000000100000}"/>
    <cellStyle name="C￥AØ_AI-±a 2" xfId="4109" xr:uid="{00000000-0005-0000-0000-000001100000}"/>
    <cellStyle name="Ç¥ÁØ_ÀÏ-±â 2" xfId="4110" xr:uid="{00000000-0005-0000-0000-000002100000}"/>
    <cellStyle name="C￥AØ_AI-±a_목록-조경 (2)" xfId="4111" xr:uid="{00000000-0005-0000-0000-000003100000}"/>
    <cellStyle name="Ç¥ÁØ_ÀÏÀ§-es2Â÷" xfId="4112" xr:uid="{00000000-0005-0000-0000-000004100000}"/>
    <cellStyle name="C￥AØ_AIA§-es2A÷_일-토목" xfId="4113" xr:uid="{00000000-0005-0000-0000-000005100000}"/>
    <cellStyle name="Ç¥ÁØ_Áö¼öÁ¶Á¤À²" xfId="4114" xr:uid="{00000000-0005-0000-0000-000006100000}"/>
    <cellStyle name="C￥AØ_Ao¼oA¶A¤A²(±Øμ¿)" xfId="4115" xr:uid="{00000000-0005-0000-0000-000007100000}"/>
    <cellStyle name="Ç¥ÁØ_Áö¼öÁ¶Á¤À²_±âÅ¸ºñ¸ñ±ºÁö¼ö»êÃâ¼­" xfId="4116" xr:uid="{00000000-0005-0000-0000-000008100000}"/>
    <cellStyle name="C￥AØ_Ao¼oA¶A¤A²_±aA¸ºn¸n±ºAo¼o≫eAa¼­" xfId="4117" xr:uid="{00000000-0005-0000-0000-000009100000}"/>
    <cellStyle name="Ç¥ÁØ_Áö¼öÁ¶Á¤À²_1" xfId="4118" xr:uid="{00000000-0005-0000-0000-00000A100000}"/>
    <cellStyle name="C￥AØ_Ao¼oA¶A¤A²_1_목록-조경 (2)" xfId="4119" xr:uid="{00000000-0005-0000-0000-00000B100000}"/>
    <cellStyle name="Ç¥ÁØ_Áö¼öÁ¶Á¤À²_Àç·áºñºñ¸ñº¯µ¿À²" xfId="4120" xr:uid="{00000000-0005-0000-0000-00000C100000}"/>
    <cellStyle name="C￥AØ_Ao¼oA¶A¤A²_HY-단산출" xfId="4121" xr:uid="{00000000-0005-0000-0000-00000D100000}"/>
    <cellStyle name="Ç¥ÁØ_Áö¼öÁ¶Á¤À²_KIM" xfId="4122" xr:uid="{00000000-0005-0000-0000-00000E100000}"/>
    <cellStyle name="C￥AØ_Ao¼oA¶A¤A²_KIM_il-건축" xfId="4123" xr:uid="{00000000-0005-0000-0000-00000F100000}"/>
    <cellStyle name="Ç¥ÁØ_Áö¼öÁ¶Á¤À²_ºñ¸ñ±ºÆò±ÕÁö¼ö" xfId="4124" xr:uid="{00000000-0005-0000-0000-000010100000}"/>
    <cellStyle name="C￥AØ_Ao¼oA¶A¤A²_ºn¸n±ºÆo±OAo¼o_일-토목" xfId="4125" xr:uid="{00000000-0005-0000-0000-000011100000}"/>
    <cellStyle name="Ç¥ÁØ_Áö¼öÁ¶Á¤À²2" xfId="4126" xr:uid="{00000000-0005-0000-0000-000012100000}"/>
    <cellStyle name="C￥AØ_Ao¼oA¶A¤A²2_HY-단산출" xfId="4127" xr:uid="{00000000-0005-0000-0000-000013100000}"/>
    <cellStyle name="Ç¥ÁØ_ÀÚµ¿Á¦¾î" xfId="4128" xr:uid="{00000000-0005-0000-0000-000014100000}"/>
    <cellStyle name="C￥AØ_AUμ¿A|¾i" xfId="4129" xr:uid="{00000000-0005-0000-0000-000015100000}"/>
    <cellStyle name="Ç¥ÁØ_Áý°è" xfId="4130" xr:uid="{00000000-0005-0000-0000-000016100000}"/>
    <cellStyle name="C￥AØ_Ay°e_일-토목" xfId="4131" xr:uid="{00000000-0005-0000-0000-000017100000}"/>
    <cellStyle name="Ç¥ÁØ_Áý°èÇ¥(2¿ù) " xfId="4132" xr:uid="{00000000-0005-0000-0000-000018100000}"/>
    <cellStyle name="C￥AØ_Ay°eC￥(2¿u)  2" xfId="4133" xr:uid="{00000000-0005-0000-0000-000019100000}"/>
    <cellStyle name="Ç¥ÁØ_Áý°èÇ¥(2¿ù)  2" xfId="4134" xr:uid="{00000000-0005-0000-0000-00001A100000}"/>
    <cellStyle name="C￥AØ_Ay°eC￥(2¿u)  2 2" xfId="4135" xr:uid="{00000000-0005-0000-0000-00001B100000}"/>
    <cellStyle name="Ç¥ÁØ_Áý°èÇ¥(2¿ù)  2 2" xfId="4136" xr:uid="{00000000-0005-0000-0000-00001C100000}"/>
    <cellStyle name="C￥AØ_Ay°eC￥(2¿u)  2 2 2" xfId="4137" xr:uid="{00000000-0005-0000-0000-00001D100000}"/>
    <cellStyle name="Ç¥ÁØ_Áý°èÇ¥(2¿ù)  3" xfId="4138" xr:uid="{00000000-0005-0000-0000-00001E100000}"/>
    <cellStyle name="C￥AØ_Ay°eC￥°CAaºÐ_일-토목" xfId="4139" xr:uid="{00000000-0005-0000-0000-00001F100000}"/>
    <cellStyle name="Ç¥ÁØ_B" xfId="4140" xr:uid="{00000000-0005-0000-0000-000020100000}"/>
    <cellStyle name="C￥AØ_B_목록-조경 (2)" xfId="4141" xr:uid="{00000000-0005-0000-0000-000021100000}"/>
    <cellStyle name="Ç¥ÁØ_BOB-1" xfId="4142" xr:uid="{00000000-0005-0000-0000-000022100000}"/>
    <cellStyle name="C￥AØ_BOB-1_목록-조경 (2)" xfId="4143" xr:uid="{00000000-0005-0000-0000-000023100000}"/>
    <cellStyle name="Ç¥ÁØ_BOB-2" xfId="4144" xr:uid="{00000000-0005-0000-0000-000024100000}"/>
    <cellStyle name="C￥AØ_BOB-2_목록-조경 (2)" xfId="4145" xr:uid="{00000000-0005-0000-0000-000025100000}"/>
    <cellStyle name="Ç¥ÁØ_BOM°èÀå" xfId="4146" xr:uid="{00000000-0005-0000-0000-000026100000}"/>
    <cellStyle name="C￥AØ_BOM°eAa_일-토목" xfId="4147" xr:uid="{00000000-0005-0000-0000-000027100000}"/>
    <cellStyle name="Ç¥ÁØ_ÇöÈ²_¹®Á¦Á¡ " xfId="4148" xr:uid="{00000000-0005-0000-0000-000028100000}"/>
    <cellStyle name="C￥AØ_E¸AaAO½A " xfId="4149" xr:uid="{00000000-0005-0000-0000-000029100000}"/>
    <cellStyle name="Ç¥ÁØ_EACT10" xfId="4150" xr:uid="{00000000-0005-0000-0000-00002A100000}"/>
    <cellStyle name="C￥AØ_HHHH001" xfId="4151" xr:uid="{00000000-0005-0000-0000-00002B100000}"/>
    <cellStyle name="Ç¥ÁØ_HHHH001" xfId="4152" xr:uid="{00000000-0005-0000-0000-00002C100000}"/>
    <cellStyle name="C￥AØ_HHHH001 2" xfId="4153" xr:uid="{00000000-0005-0000-0000-00002D100000}"/>
    <cellStyle name="Ç¥ÁØ_HHHH001 2" xfId="4154" xr:uid="{00000000-0005-0000-0000-00002E100000}"/>
    <cellStyle name="C￥AØ_HHHH001_HY-단산출" xfId="4155" xr:uid="{00000000-0005-0000-0000-00002F100000}"/>
    <cellStyle name="Ç¥ÁØ_HHHHH002" xfId="4156" xr:uid="{00000000-0005-0000-0000-000030100000}"/>
    <cellStyle name="C￥AØ_HHHHH002_일-토목" xfId="4157" xr:uid="{00000000-0005-0000-0000-000031100000}"/>
    <cellStyle name="Ç¥ÁØ_JENAE01" xfId="4158" xr:uid="{00000000-0005-0000-0000-000032100000}"/>
    <cellStyle name="C￥AØ_JENAE01_일-토목" xfId="4159" xr:uid="{00000000-0005-0000-0000-000033100000}"/>
    <cellStyle name="Ç¥ÁØ_JUN-MS05" xfId="4160" xr:uid="{00000000-0005-0000-0000-000034100000}"/>
    <cellStyle name="C￥AØ_JUN-MS05_일-토목" xfId="4161" xr:uid="{00000000-0005-0000-0000-000035100000}"/>
    <cellStyle name="Ç¥ÁØ_JUN-MS06" xfId="4162" xr:uid="{00000000-0005-0000-0000-000036100000}"/>
    <cellStyle name="C￥AØ_JUN-MS06_일-토목" xfId="4163" xr:uid="{00000000-0005-0000-0000-000037100000}"/>
    <cellStyle name="Ç¥ÁØ_KANG" xfId="4164" xr:uid="{00000000-0005-0000-0000-000038100000}"/>
    <cellStyle name="C￥AØ_KANG_일-토목" xfId="4165" xr:uid="{00000000-0005-0000-0000-000039100000}"/>
    <cellStyle name="Ç¥ÁØ_KUN" xfId="4166" xr:uid="{00000000-0005-0000-0000-00003A100000}"/>
    <cellStyle name="C￥AØ_KUN_il-건축" xfId="4167" xr:uid="{00000000-0005-0000-0000-00003B100000}"/>
    <cellStyle name="Ç¥ÁØ_laroux" xfId="4168" xr:uid="{00000000-0005-0000-0000-00003C100000}"/>
    <cellStyle name="C￥AØ_laroux_°ø≫cºn¿¹≫e¼­" xfId="4169" xr:uid="{00000000-0005-0000-0000-00003D100000}"/>
    <cellStyle name="Ç¥ÁØ_laroux_1" xfId="4170" xr:uid="{00000000-0005-0000-0000-00003E100000}"/>
    <cellStyle name="C￥AØ_laroux_1_°ø≫cºn¿¹≫e¼­" xfId="4171" xr:uid="{00000000-0005-0000-0000-00003F100000}"/>
    <cellStyle name="Ç¥ÁØ_laroux_1_Áý°èÇ¥°ÇÃàºÐ" xfId="4172" xr:uid="{00000000-0005-0000-0000-000040100000}"/>
    <cellStyle name="C￥AØ_laroux_1_Ay°eC￥°CAaºÐ_HY-단산출" xfId="4173" xr:uid="{00000000-0005-0000-0000-000041100000}"/>
    <cellStyle name="Ç¥ÁØ_laroux_1_laroux" xfId="4174" xr:uid="{00000000-0005-0000-0000-000042100000}"/>
    <cellStyle name="C￥AØ_laroux_1_laroux_일-토목" xfId="4175" xr:uid="{00000000-0005-0000-0000-000043100000}"/>
    <cellStyle name="Ç¥ÁØ_laroux_2" xfId="4176" xr:uid="{00000000-0005-0000-0000-000044100000}"/>
    <cellStyle name="C￥AØ_laroux_2_일-토목" xfId="4177" xr:uid="{00000000-0005-0000-0000-000045100000}"/>
    <cellStyle name="Ç¥ÁØ_laroux_3" xfId="4178" xr:uid="{00000000-0005-0000-0000-000046100000}"/>
    <cellStyle name="C￥AØ_laroux_3_목록-조경 (2)" xfId="4179" xr:uid="{00000000-0005-0000-0000-000047100000}"/>
    <cellStyle name="Ç¥ÁØ_laroux_4" xfId="4180" xr:uid="{00000000-0005-0000-0000-000048100000}"/>
    <cellStyle name="C￥AØ_laroux_5" xfId="4181" xr:uid="{00000000-0005-0000-0000-000049100000}"/>
    <cellStyle name="Ç¥ÁØ_laroux_5" xfId="4182" xr:uid="{00000000-0005-0000-0000-00004A100000}"/>
    <cellStyle name="C￥AØ_laroux_5 2" xfId="4183" xr:uid="{00000000-0005-0000-0000-00004B100000}"/>
    <cellStyle name="Ç¥ÁØ_laroux_5 2" xfId="4184" xr:uid="{00000000-0005-0000-0000-00004C100000}"/>
    <cellStyle name="C￥AØ_laroux_5_목록-조경 (2)" xfId="4185" xr:uid="{00000000-0005-0000-0000-00004D100000}"/>
    <cellStyle name="Ç¥ÁØ_laroux_Áý°èÇ¥°ÇÃàºÐ" xfId="4186" xr:uid="{00000000-0005-0000-0000-00004E100000}"/>
    <cellStyle name="C￥AØ_laroux_Ay°eC￥°CAaºÐ_목록-조경 (2)" xfId="4187" xr:uid="{00000000-0005-0000-0000-00004F100000}"/>
    <cellStyle name="Ç¥ÁØ_laroux_laroux" xfId="4188" xr:uid="{00000000-0005-0000-0000-000050100000}"/>
    <cellStyle name="C￥AØ_laroux_laroux_목록-조경 (2)" xfId="4189" xr:uid="{00000000-0005-0000-0000-000051100000}"/>
    <cellStyle name="Ç¥ÁØ_LIST01" xfId="4190" xr:uid="{00000000-0005-0000-0000-000052100000}"/>
    <cellStyle name="C￥AØ_LIST01_목록-조경 (2)" xfId="4191" xr:uid="{00000000-0005-0000-0000-000053100000}"/>
    <cellStyle name="Ç¥ÁØ_LIST03" xfId="4192" xr:uid="{00000000-0005-0000-0000-000054100000}"/>
    <cellStyle name="C￥AØ_LIST03_일-토목" xfId="4193" xr:uid="{00000000-0005-0000-0000-000055100000}"/>
    <cellStyle name="Ç¥ÁØ_NAE101" xfId="4194" xr:uid="{00000000-0005-0000-0000-000056100000}"/>
    <cellStyle name="C￥AØ_NAE101 (2)" xfId="4195" xr:uid="{00000000-0005-0000-0000-000057100000}"/>
    <cellStyle name="Ç¥ÁØ_NAE101 (2)" xfId="4196" xr:uid="{00000000-0005-0000-0000-000058100000}"/>
    <cellStyle name="C￥AØ_NAE101 (2) 2" xfId="4197" xr:uid="{00000000-0005-0000-0000-000059100000}"/>
    <cellStyle name="Ç¥ÁØ_NAE101 (2) 2" xfId="4198" xr:uid="{00000000-0005-0000-0000-00005A100000}"/>
    <cellStyle name="C￥AØ_NAE101 (2)_일-토목" xfId="4199" xr:uid="{00000000-0005-0000-0000-00005B100000}"/>
    <cellStyle name="Ç¥ÁØ_NAE101 2" xfId="4200" xr:uid="{00000000-0005-0000-0000-00005C100000}"/>
    <cellStyle name="C￥AØ_NAE201_일-토목" xfId="4201" xr:uid="{00000000-0005-0000-0000-00005D100000}"/>
    <cellStyle name="Ç¥ÁØ_NAE202" xfId="4202" xr:uid="{00000000-0005-0000-0000-00005E100000}"/>
    <cellStyle name="C￥AØ_NAE202_목록-조경 (2)" xfId="4203" xr:uid="{00000000-0005-0000-0000-00005F100000}"/>
    <cellStyle name="Ç¥ÁØ_NAE203" xfId="4204" xr:uid="{00000000-0005-0000-0000-000060100000}"/>
    <cellStyle name="C￥AØ_NAE203_HY-단산출" xfId="4205" xr:uid="{00000000-0005-0000-0000-000061100000}"/>
    <cellStyle name="Ç¥ÁØ_NAE204" xfId="4206" xr:uid="{00000000-0005-0000-0000-000062100000}"/>
    <cellStyle name="C￥AØ_NAE204_일-토목" xfId="4207" xr:uid="{00000000-0005-0000-0000-000063100000}"/>
    <cellStyle name="Ç¥ÁØ_NAE301" xfId="4208" xr:uid="{00000000-0005-0000-0000-000064100000}"/>
    <cellStyle name="C￥AØ_NAE301_목록-조경 (2)" xfId="4209" xr:uid="{00000000-0005-0000-0000-000065100000}"/>
    <cellStyle name="Ç¥ÁØ_º»¼±" xfId="4210" xr:uid="{00000000-0005-0000-0000-000066100000}"/>
    <cellStyle name="C￥AØ_º≫¼±" xfId="4211" xr:uid="{00000000-0005-0000-0000-000067100000}"/>
    <cellStyle name="Ç¥ÁØ_ºÎ´ëÅä°ø " xfId="4212" xr:uid="{00000000-0005-0000-0000-000068100000}"/>
    <cellStyle name="C￥AØ_ºn¸n±º(±a°e)_목록-조경 (2)" xfId="4213" xr:uid="{00000000-0005-0000-0000-000069100000}"/>
    <cellStyle name="Ç¥ÁØ_ºñ¸ñ±º(°ÇÃà)" xfId="4214" xr:uid="{00000000-0005-0000-0000-00006A100000}"/>
    <cellStyle name="C￥AØ_ºn¸n±º(°CAa)_목록-조경 (2)" xfId="4215" xr:uid="{00000000-0005-0000-0000-00006B100000}"/>
    <cellStyle name="Ç¥ÁØ_ºñ¸ñ±ºÆò±ÕÁö¼ö" xfId="4216" xr:uid="{00000000-0005-0000-0000-00006C100000}"/>
    <cellStyle name="C￥AØ_ºn¸n±ºÆo±OAo¼o_HY-단산출" xfId="4217" xr:uid="{00000000-0005-0000-0000-00006D100000}"/>
    <cellStyle name="Ç¥ÁØ_Sheet1" xfId="4218" xr:uid="{00000000-0005-0000-0000-00006E100000}"/>
    <cellStyle name="C￥AØ_Sheet1_일-토목" xfId="4219" xr:uid="{00000000-0005-0000-0000-00006F100000}"/>
    <cellStyle name="Ç¥áø_진천음성공사내역서(전기계측)" xfId="4220" xr:uid="{00000000-0005-0000-0000-000070100000}"/>
    <cellStyle name="Calc Currency (0)" xfId="4221" xr:uid="{00000000-0005-0000-0000-000071100000}"/>
    <cellStyle name="Calc Currency (0) 2" xfId="4222" xr:uid="{00000000-0005-0000-0000-000072100000}"/>
    <cellStyle name="Calc Currency (0) 2 2" xfId="4223" xr:uid="{00000000-0005-0000-0000-000073100000}"/>
    <cellStyle name="Calc Currency (0) 3" xfId="4224" xr:uid="{00000000-0005-0000-0000-000074100000}"/>
    <cellStyle name="Calc Currency (0) 3 2" xfId="4225" xr:uid="{00000000-0005-0000-0000-000075100000}"/>
    <cellStyle name="Calc Currency (0) 4" xfId="4226" xr:uid="{00000000-0005-0000-0000-000076100000}"/>
    <cellStyle name="Calc Currency (0) 4 2" xfId="4227" xr:uid="{00000000-0005-0000-0000-000077100000}"/>
    <cellStyle name="Calc Currency (0) 5" xfId="4228" xr:uid="{00000000-0005-0000-0000-000078100000}"/>
    <cellStyle name="Calc Currency (0) 5 2" xfId="4229" xr:uid="{00000000-0005-0000-0000-000079100000}"/>
    <cellStyle name="Calc Currency (0) 6" xfId="4230" xr:uid="{00000000-0005-0000-0000-00007A100000}"/>
    <cellStyle name="Calc Currency (0) 6 2" xfId="4231" xr:uid="{00000000-0005-0000-0000-00007B100000}"/>
    <cellStyle name="Calc Currency (0) 7" xfId="4232" xr:uid="{00000000-0005-0000-0000-00007C100000}"/>
    <cellStyle name="Calc Currency (0) 8" xfId="4233" xr:uid="{00000000-0005-0000-0000-00007D100000}"/>
    <cellStyle name="Calc Currency (2)" xfId="4234" xr:uid="{00000000-0005-0000-0000-00007E100000}"/>
    <cellStyle name="Calc Currency (2) 2" xfId="4235" xr:uid="{00000000-0005-0000-0000-00007F100000}"/>
    <cellStyle name="Calc Percent (0)" xfId="4236" xr:uid="{00000000-0005-0000-0000-000080100000}"/>
    <cellStyle name="Calc Percent (0) 2" xfId="4237" xr:uid="{00000000-0005-0000-0000-000081100000}"/>
    <cellStyle name="Calc Percent (1)" xfId="4238" xr:uid="{00000000-0005-0000-0000-000082100000}"/>
    <cellStyle name="Calc Percent (1) 2" xfId="4239" xr:uid="{00000000-0005-0000-0000-000083100000}"/>
    <cellStyle name="Calc Percent (2)" xfId="4240" xr:uid="{00000000-0005-0000-0000-000084100000}"/>
    <cellStyle name="Calc Percent (2) 2" xfId="4241" xr:uid="{00000000-0005-0000-0000-000085100000}"/>
    <cellStyle name="Calc Units (0)" xfId="4242" xr:uid="{00000000-0005-0000-0000-000086100000}"/>
    <cellStyle name="Calc Units (0) 2" xfId="4243" xr:uid="{00000000-0005-0000-0000-000087100000}"/>
    <cellStyle name="Calc Units (1)" xfId="4244" xr:uid="{00000000-0005-0000-0000-000088100000}"/>
    <cellStyle name="Calc Units (1) 2" xfId="4245" xr:uid="{00000000-0005-0000-0000-000089100000}"/>
    <cellStyle name="Calc Units (2)" xfId="4246" xr:uid="{00000000-0005-0000-0000-00008A100000}"/>
    <cellStyle name="Calc Units (2) 2" xfId="4247" xr:uid="{00000000-0005-0000-0000-00008B100000}"/>
    <cellStyle name="Calculation" xfId="4248" xr:uid="{00000000-0005-0000-0000-00008C100000}"/>
    <cellStyle name="Calculation 2" xfId="4249" xr:uid="{00000000-0005-0000-0000-00008D100000}"/>
    <cellStyle name="Calculation 3" xfId="4250" xr:uid="{00000000-0005-0000-0000-00008E100000}"/>
    <cellStyle name="Calculation 4" xfId="4251" xr:uid="{00000000-0005-0000-0000-00008F100000}"/>
    <cellStyle name="category" xfId="4252" xr:uid="{00000000-0005-0000-0000-000090100000}"/>
    <cellStyle name="category 2" xfId="4253" xr:uid="{00000000-0005-0000-0000-000091100000}"/>
    <cellStyle name="category 2 2" xfId="4254" xr:uid="{00000000-0005-0000-0000-000092100000}"/>
    <cellStyle name="category 3" xfId="4255" xr:uid="{00000000-0005-0000-0000-000093100000}"/>
    <cellStyle name="Check Cell" xfId="4256" xr:uid="{00000000-0005-0000-0000-000094100000}"/>
    <cellStyle name="Check Cell 2" xfId="4257" xr:uid="{00000000-0005-0000-0000-000095100000}"/>
    <cellStyle name="Check Cell 3" xfId="4258" xr:uid="{00000000-0005-0000-0000-000096100000}"/>
    <cellStyle name="Check Cell 4" xfId="4259" xr:uid="{00000000-0005-0000-0000-000097100000}"/>
    <cellStyle name="CIAIÆU¸μAⓒ" xfId="4260" xr:uid="{00000000-0005-0000-0000-000098100000}"/>
    <cellStyle name="CIAIÆU¸μAⓒ 2" xfId="4261" xr:uid="{00000000-0005-0000-0000-000099100000}"/>
    <cellStyle name="CIAIÆU¸μAⓒ 3" xfId="4262" xr:uid="{00000000-0005-0000-0000-00009A100000}"/>
    <cellStyle name="CIAIÆU¸μAⓒ 4" xfId="4263" xr:uid="{00000000-0005-0000-0000-00009B100000}"/>
    <cellStyle name="ÇÕ»ê" xfId="4264" xr:uid="{00000000-0005-0000-0000-00009C100000}"/>
    <cellStyle name="ÇÕ»ê 2" xfId="4265" xr:uid="{00000000-0005-0000-0000-00009D100000}"/>
    <cellStyle name="CO≫e" xfId="4266" xr:uid="{00000000-0005-0000-0000-00009E100000}"/>
    <cellStyle name="CO≫e 2" xfId="4267" xr:uid="{00000000-0005-0000-0000-00009F100000}"/>
    <cellStyle name="columns_array" xfId="4268" xr:uid="{00000000-0005-0000-0000-0000A0100000}"/>
    <cellStyle name="Comma" xfId="4269" xr:uid="{00000000-0005-0000-0000-0000A1100000}"/>
    <cellStyle name="Comma  - Style2" xfId="4270" xr:uid="{00000000-0005-0000-0000-0000A2100000}"/>
    <cellStyle name="Comma  - Style2 2" xfId="4271" xr:uid="{00000000-0005-0000-0000-0000A3100000}"/>
    <cellStyle name="Comma  - Style3" xfId="4272" xr:uid="{00000000-0005-0000-0000-0000A4100000}"/>
    <cellStyle name="Comma  - Style3 2" xfId="4273" xr:uid="{00000000-0005-0000-0000-0000A5100000}"/>
    <cellStyle name="Comma  - Style4" xfId="4274" xr:uid="{00000000-0005-0000-0000-0000A6100000}"/>
    <cellStyle name="Comma  - Style4 2" xfId="4275" xr:uid="{00000000-0005-0000-0000-0000A7100000}"/>
    <cellStyle name="Comma  - Style5" xfId="4276" xr:uid="{00000000-0005-0000-0000-0000A8100000}"/>
    <cellStyle name="Comma  - Style5 2" xfId="4277" xr:uid="{00000000-0005-0000-0000-0000A9100000}"/>
    <cellStyle name="Comma  - Style6" xfId="4278" xr:uid="{00000000-0005-0000-0000-0000AA100000}"/>
    <cellStyle name="Comma  - Style6 2" xfId="4279" xr:uid="{00000000-0005-0000-0000-0000AB100000}"/>
    <cellStyle name="Comma  - Style7" xfId="4280" xr:uid="{00000000-0005-0000-0000-0000AC100000}"/>
    <cellStyle name="Comma  - Style7 2" xfId="4281" xr:uid="{00000000-0005-0000-0000-0000AD100000}"/>
    <cellStyle name="Comma  - Style8" xfId="4282" xr:uid="{00000000-0005-0000-0000-0000AE100000}"/>
    <cellStyle name="Comma  - Style8 2" xfId="4283" xr:uid="{00000000-0005-0000-0000-0000AF100000}"/>
    <cellStyle name="Comma [0]" xfId="4284" xr:uid="{00000000-0005-0000-0000-0000B0100000}"/>
    <cellStyle name="Comma [0] 2" xfId="4285" xr:uid="{00000000-0005-0000-0000-0000B1100000}"/>
    <cellStyle name="Comma [0] 2 2" xfId="4286" xr:uid="{00000000-0005-0000-0000-0000B2100000}"/>
    <cellStyle name="Comma [0] 2 2 2" xfId="4287" xr:uid="{00000000-0005-0000-0000-0000B3100000}"/>
    <cellStyle name="Comma [0] 2 3" xfId="4288" xr:uid="{00000000-0005-0000-0000-0000B4100000}"/>
    <cellStyle name="Comma [0] 2 3 2" xfId="4289" xr:uid="{00000000-0005-0000-0000-0000B5100000}"/>
    <cellStyle name="Comma [0] 2 4" xfId="4290" xr:uid="{00000000-0005-0000-0000-0000B6100000}"/>
    <cellStyle name="Comma [0] 2 4 2" xfId="4291" xr:uid="{00000000-0005-0000-0000-0000B7100000}"/>
    <cellStyle name="Comma [0] 2 5" xfId="4292" xr:uid="{00000000-0005-0000-0000-0000B8100000}"/>
    <cellStyle name="Comma [0] 3" xfId="4293" xr:uid="{00000000-0005-0000-0000-0000B9100000}"/>
    <cellStyle name="Comma [0] 3 2" xfId="4294" xr:uid="{00000000-0005-0000-0000-0000BA100000}"/>
    <cellStyle name="Comma [0] 4" xfId="4295" xr:uid="{00000000-0005-0000-0000-0000BB100000}"/>
    <cellStyle name="Comma [0] 4 2" xfId="4296" xr:uid="{00000000-0005-0000-0000-0000BC100000}"/>
    <cellStyle name="Comma [0] 5" xfId="4297" xr:uid="{00000000-0005-0000-0000-0000BD100000}"/>
    <cellStyle name="Comma [0] 5 2" xfId="4298" xr:uid="{00000000-0005-0000-0000-0000BE100000}"/>
    <cellStyle name="Comma [0] 6" xfId="4299" xr:uid="{00000000-0005-0000-0000-0000BF100000}"/>
    <cellStyle name="Comma [0] 6 2" xfId="4300" xr:uid="{00000000-0005-0000-0000-0000C0100000}"/>
    <cellStyle name="Comma [0] 7" xfId="4301" xr:uid="{00000000-0005-0000-0000-0000C1100000}"/>
    <cellStyle name="Comma [0] 8" xfId="4302" xr:uid="{00000000-0005-0000-0000-0000C2100000}"/>
    <cellStyle name="Comma [0] 9" xfId="4303" xr:uid="{00000000-0005-0000-0000-0000C3100000}"/>
    <cellStyle name="Comma [0]_ SG&amp;A Bridge " xfId="4304" xr:uid="{00000000-0005-0000-0000-0000C4100000}"/>
    <cellStyle name="Comma [00]" xfId="4305" xr:uid="{00000000-0005-0000-0000-0000C5100000}"/>
    <cellStyle name="Comma [00] 2" xfId="4306" xr:uid="{00000000-0005-0000-0000-0000C6100000}"/>
    <cellStyle name="Comma 2" xfId="4307" xr:uid="{00000000-0005-0000-0000-0000C7100000}"/>
    <cellStyle name="Comma 2 2" xfId="4308" xr:uid="{00000000-0005-0000-0000-0000C8100000}"/>
    <cellStyle name="Comma 2 2 2" xfId="4309" xr:uid="{00000000-0005-0000-0000-0000C9100000}"/>
    <cellStyle name="Comma 2 3" xfId="4310" xr:uid="{00000000-0005-0000-0000-0000CA100000}"/>
    <cellStyle name="Comma 2 3 2" xfId="4311" xr:uid="{00000000-0005-0000-0000-0000CB100000}"/>
    <cellStyle name="Comma 2 4" xfId="4312" xr:uid="{00000000-0005-0000-0000-0000CC100000}"/>
    <cellStyle name="Comma 2 4 2" xfId="4313" xr:uid="{00000000-0005-0000-0000-0000CD100000}"/>
    <cellStyle name="Comma 2 5" xfId="4314" xr:uid="{00000000-0005-0000-0000-0000CE100000}"/>
    <cellStyle name="Comma 3" xfId="4315" xr:uid="{00000000-0005-0000-0000-0000CF100000}"/>
    <cellStyle name="Comma 3 2" xfId="4316" xr:uid="{00000000-0005-0000-0000-0000D0100000}"/>
    <cellStyle name="Comma 4" xfId="4317" xr:uid="{00000000-0005-0000-0000-0000D1100000}"/>
    <cellStyle name="Comma 4 2" xfId="4318" xr:uid="{00000000-0005-0000-0000-0000D2100000}"/>
    <cellStyle name="Comma 5" xfId="4319" xr:uid="{00000000-0005-0000-0000-0000D3100000}"/>
    <cellStyle name="Comma 6" xfId="4320" xr:uid="{00000000-0005-0000-0000-0000D4100000}"/>
    <cellStyle name="comma zerodec" xfId="4321" xr:uid="{00000000-0005-0000-0000-0000D5100000}"/>
    <cellStyle name="comma zerodec 2" xfId="4322" xr:uid="{00000000-0005-0000-0000-0000D6100000}"/>
    <cellStyle name="comma zerodec 2 2" xfId="4323" xr:uid="{00000000-0005-0000-0000-0000D7100000}"/>
    <cellStyle name="comma zerodec 2 3" xfId="4324" xr:uid="{00000000-0005-0000-0000-0000D8100000}"/>
    <cellStyle name="comma zerodec 3" xfId="4325" xr:uid="{00000000-0005-0000-0000-0000D9100000}"/>
    <cellStyle name="comma zerodec 3 2" xfId="4326" xr:uid="{00000000-0005-0000-0000-0000DA100000}"/>
    <cellStyle name="comma zerodec 4" xfId="4327" xr:uid="{00000000-0005-0000-0000-0000DB100000}"/>
    <cellStyle name="comma zerodec 5" xfId="4328" xr:uid="{00000000-0005-0000-0000-0000DC100000}"/>
    <cellStyle name="comma zerodec 6" xfId="4329" xr:uid="{00000000-0005-0000-0000-0000DD100000}"/>
    <cellStyle name="Comma_ SG&amp;A Bridge " xfId="4330" xr:uid="{00000000-0005-0000-0000-0000DE100000}"/>
    <cellStyle name="Comma0" xfId="4331" xr:uid="{00000000-0005-0000-0000-0000DF100000}"/>
    <cellStyle name="Comma0 2" xfId="4332" xr:uid="{00000000-0005-0000-0000-0000E0100000}"/>
    <cellStyle name="Comma0 2 2" xfId="4333" xr:uid="{00000000-0005-0000-0000-0000E1100000}"/>
    <cellStyle name="Comma0 3" xfId="4334" xr:uid="{00000000-0005-0000-0000-0000E2100000}"/>
    <cellStyle name="Comma0 3 2" xfId="4335" xr:uid="{00000000-0005-0000-0000-0000E3100000}"/>
    <cellStyle name="Comma0 4" xfId="4336" xr:uid="{00000000-0005-0000-0000-0000E4100000}"/>
    <cellStyle name="Comma0 4 2" xfId="4337" xr:uid="{00000000-0005-0000-0000-0000E5100000}"/>
    <cellStyle name="Comma0 5" xfId="4338" xr:uid="{00000000-0005-0000-0000-0000E6100000}"/>
    <cellStyle name="Comma0 5 2" xfId="4339" xr:uid="{00000000-0005-0000-0000-0000E7100000}"/>
    <cellStyle name="Comma0 6" xfId="4340" xr:uid="{00000000-0005-0000-0000-0000E8100000}"/>
    <cellStyle name="Comma0 6 2" xfId="4341" xr:uid="{00000000-0005-0000-0000-0000E9100000}"/>
    <cellStyle name="Comma0 7" xfId="4342" xr:uid="{00000000-0005-0000-0000-0000EA100000}"/>
    <cellStyle name="Comma0 8" xfId="4343" xr:uid="{00000000-0005-0000-0000-0000EB100000}"/>
    <cellStyle name="Comma0 9" xfId="4344" xr:uid="{00000000-0005-0000-0000-0000EC100000}"/>
    <cellStyle name="Copied" xfId="4345" xr:uid="{00000000-0005-0000-0000-0000ED100000}"/>
    <cellStyle name="Copied 2" xfId="4346" xr:uid="{00000000-0005-0000-0000-0000EE100000}"/>
    <cellStyle name="Copied 3" xfId="4347" xr:uid="{00000000-0005-0000-0000-0000EF100000}"/>
    <cellStyle name="Copied 4" xfId="4348" xr:uid="{00000000-0005-0000-0000-0000F0100000}"/>
    <cellStyle name="Curre~cy [0]_MATERAL2" xfId="4349" xr:uid="{00000000-0005-0000-0000-0000F1100000}"/>
    <cellStyle name="Curren" xfId="4350" xr:uid="{00000000-0005-0000-0000-0000F2100000}"/>
    <cellStyle name="Curren 2" xfId="4351" xr:uid="{00000000-0005-0000-0000-0000F3100000}"/>
    <cellStyle name="Curren 3" xfId="4352" xr:uid="{00000000-0005-0000-0000-0000F4100000}"/>
    <cellStyle name="Curren 4" xfId="4353" xr:uid="{00000000-0005-0000-0000-0000F5100000}"/>
    <cellStyle name="Curren?_x0012_퐀_x0017_?" xfId="4354" xr:uid="{00000000-0005-0000-0000-0000F6100000}"/>
    <cellStyle name="Curren?_x0012_퐀_x0017_? 2" xfId="4355" xr:uid="{00000000-0005-0000-0000-0000F7100000}"/>
    <cellStyle name="Curren?_x0012_퐀_x0017_? 3" xfId="4356" xr:uid="{00000000-0005-0000-0000-0000F8100000}"/>
    <cellStyle name="Curren?_x0012_퐀_x0017_? 4" xfId="4357" xr:uid="{00000000-0005-0000-0000-0000F9100000}"/>
    <cellStyle name="Currenby_Cash&amp;DSO Chart" xfId="4358" xr:uid="{00000000-0005-0000-0000-0000FA100000}"/>
    <cellStyle name="Currency" xfId="4359" xr:uid="{00000000-0005-0000-0000-0000FB100000}"/>
    <cellStyle name="Currency [0]" xfId="4360" xr:uid="{00000000-0005-0000-0000-0000FC100000}"/>
    <cellStyle name="Currency [0] 2" xfId="4361" xr:uid="{00000000-0005-0000-0000-0000FD100000}"/>
    <cellStyle name="Currency [0] 2 2" xfId="4362" xr:uid="{00000000-0005-0000-0000-0000FE100000}"/>
    <cellStyle name="Currency [0] 3" xfId="4363" xr:uid="{00000000-0005-0000-0000-0000FF100000}"/>
    <cellStyle name="Currency [0] 4" xfId="4364" xr:uid="{00000000-0005-0000-0000-000000110000}"/>
    <cellStyle name="Currency [0] 5" xfId="4365" xr:uid="{00000000-0005-0000-0000-000001110000}"/>
    <cellStyle name="Currency [0]_ SG&amp;A Bridge " xfId="4366" xr:uid="{00000000-0005-0000-0000-000002110000}"/>
    <cellStyle name="Currency [00]" xfId="4367" xr:uid="{00000000-0005-0000-0000-000003110000}"/>
    <cellStyle name="Currency [00] 2" xfId="4368" xr:uid="{00000000-0005-0000-0000-000004110000}"/>
    <cellStyle name="Currency 2" xfId="4369" xr:uid="{00000000-0005-0000-0000-000005110000}"/>
    <cellStyle name="Currency 2 2" xfId="4370" xr:uid="{00000000-0005-0000-0000-000006110000}"/>
    <cellStyle name="Currency 2 2 2" xfId="4371" xr:uid="{00000000-0005-0000-0000-000007110000}"/>
    <cellStyle name="Currency 2 2 3" xfId="4372" xr:uid="{00000000-0005-0000-0000-000008110000}"/>
    <cellStyle name="Currency 2 3" xfId="4373" xr:uid="{00000000-0005-0000-0000-000009110000}"/>
    <cellStyle name="Currency 2 3 2" xfId="4374" xr:uid="{00000000-0005-0000-0000-00000A110000}"/>
    <cellStyle name="Currency 2 4" xfId="4375" xr:uid="{00000000-0005-0000-0000-00000B110000}"/>
    <cellStyle name="Currency 2 4 2" xfId="4376" xr:uid="{00000000-0005-0000-0000-00000C110000}"/>
    <cellStyle name="Currency 2 5" xfId="4377" xr:uid="{00000000-0005-0000-0000-00000D110000}"/>
    <cellStyle name="Currency 3" xfId="4378" xr:uid="{00000000-0005-0000-0000-00000E110000}"/>
    <cellStyle name="Currency 3 2" xfId="4379" xr:uid="{00000000-0005-0000-0000-00000F110000}"/>
    <cellStyle name="Currency 4" xfId="4380" xr:uid="{00000000-0005-0000-0000-000010110000}"/>
    <cellStyle name="Currency 4 2" xfId="4381" xr:uid="{00000000-0005-0000-0000-000011110000}"/>
    <cellStyle name="Currency 5" xfId="4382" xr:uid="{00000000-0005-0000-0000-000012110000}"/>
    <cellStyle name="Currency 5 2" xfId="4383" xr:uid="{00000000-0005-0000-0000-000013110000}"/>
    <cellStyle name="Currency 6" xfId="4384" xr:uid="{00000000-0005-0000-0000-000014110000}"/>
    <cellStyle name="Currency 6 2" xfId="4385" xr:uid="{00000000-0005-0000-0000-000015110000}"/>
    <cellStyle name="Currency 7" xfId="4386" xr:uid="{00000000-0005-0000-0000-000016110000}"/>
    <cellStyle name="Currency 8" xfId="4387" xr:uid="{00000000-0005-0000-0000-000017110000}"/>
    <cellStyle name="Currency 9" xfId="4388" xr:uid="{00000000-0005-0000-0000-000018110000}"/>
    <cellStyle name="currency-$" xfId="4389" xr:uid="{00000000-0005-0000-0000-000019110000}"/>
    <cellStyle name="currency-$ 2" xfId="4390" xr:uid="{00000000-0005-0000-0000-00001A110000}"/>
    <cellStyle name="Currency_ SG&amp;A Bridge " xfId="4391" xr:uid="{00000000-0005-0000-0000-00001B110000}"/>
    <cellStyle name="Currency0" xfId="4392" xr:uid="{00000000-0005-0000-0000-00001C110000}"/>
    <cellStyle name="Currency0 2" xfId="4393" xr:uid="{00000000-0005-0000-0000-00001D110000}"/>
    <cellStyle name="Currency0 2 2" xfId="4394" xr:uid="{00000000-0005-0000-0000-00001E110000}"/>
    <cellStyle name="Currency0 3" xfId="4395" xr:uid="{00000000-0005-0000-0000-00001F110000}"/>
    <cellStyle name="Currency0 3 2" xfId="4396" xr:uid="{00000000-0005-0000-0000-000020110000}"/>
    <cellStyle name="Currency0 4" xfId="4397" xr:uid="{00000000-0005-0000-0000-000021110000}"/>
    <cellStyle name="Currency0 4 2" xfId="4398" xr:uid="{00000000-0005-0000-0000-000022110000}"/>
    <cellStyle name="Currency0 5" xfId="4399" xr:uid="{00000000-0005-0000-0000-000023110000}"/>
    <cellStyle name="Currency0 5 2" xfId="4400" xr:uid="{00000000-0005-0000-0000-000024110000}"/>
    <cellStyle name="Currency0 6" xfId="4401" xr:uid="{00000000-0005-0000-0000-000025110000}"/>
    <cellStyle name="Currency0 6 2" xfId="4402" xr:uid="{00000000-0005-0000-0000-000026110000}"/>
    <cellStyle name="Currency0 7" xfId="4403" xr:uid="{00000000-0005-0000-0000-000027110000}"/>
    <cellStyle name="Currency0 8" xfId="4404" xr:uid="{00000000-0005-0000-0000-000028110000}"/>
    <cellStyle name="Currency0 9" xfId="4405" xr:uid="{00000000-0005-0000-0000-000029110000}"/>
    <cellStyle name="Currency1" xfId="4406" xr:uid="{00000000-0005-0000-0000-00002A110000}"/>
    <cellStyle name="Currency1 2" xfId="4407" xr:uid="{00000000-0005-0000-0000-00002B110000}"/>
    <cellStyle name="Currency1 2 2" xfId="4408" xr:uid="{00000000-0005-0000-0000-00002C110000}"/>
    <cellStyle name="Currency1 2 2 2" xfId="4409" xr:uid="{00000000-0005-0000-0000-00002D110000}"/>
    <cellStyle name="Currency1 2 2 3" xfId="4410" xr:uid="{00000000-0005-0000-0000-00002E110000}"/>
    <cellStyle name="Currency1 2 3" xfId="4411" xr:uid="{00000000-0005-0000-0000-00002F110000}"/>
    <cellStyle name="Currency1 2 3 2" xfId="4412" xr:uid="{00000000-0005-0000-0000-000030110000}"/>
    <cellStyle name="Currency1 2 4" xfId="4413" xr:uid="{00000000-0005-0000-0000-000031110000}"/>
    <cellStyle name="Currency1 2 4 2" xfId="4414" xr:uid="{00000000-0005-0000-0000-000032110000}"/>
    <cellStyle name="Currency1 2 5" xfId="4415" xr:uid="{00000000-0005-0000-0000-000033110000}"/>
    <cellStyle name="Currency1 3" xfId="4416" xr:uid="{00000000-0005-0000-0000-000034110000}"/>
    <cellStyle name="Currency1 3 2" xfId="4417" xr:uid="{00000000-0005-0000-0000-000035110000}"/>
    <cellStyle name="Currency1 3 3" xfId="4418" xr:uid="{00000000-0005-0000-0000-000036110000}"/>
    <cellStyle name="Currency1 4" xfId="4419" xr:uid="{00000000-0005-0000-0000-000037110000}"/>
    <cellStyle name="Currency1 4 2" xfId="4420" xr:uid="{00000000-0005-0000-0000-000038110000}"/>
    <cellStyle name="Currency1 5" xfId="4421" xr:uid="{00000000-0005-0000-0000-000039110000}"/>
    <cellStyle name="Currency1 5 2" xfId="4422" xr:uid="{00000000-0005-0000-0000-00003A110000}"/>
    <cellStyle name="Currency1 6" xfId="4423" xr:uid="{00000000-0005-0000-0000-00003B110000}"/>
    <cellStyle name="Currency1 6 2" xfId="4424" xr:uid="{00000000-0005-0000-0000-00003C110000}"/>
    <cellStyle name="Currency1 7" xfId="4425" xr:uid="{00000000-0005-0000-0000-00003D110000}"/>
    <cellStyle name="Currency1 8" xfId="4426" xr:uid="{00000000-0005-0000-0000-00003E110000}"/>
    <cellStyle name="Currency1 9" xfId="4427" xr:uid="{00000000-0005-0000-0000-00003F110000}"/>
    <cellStyle name="Date" xfId="4428" xr:uid="{00000000-0005-0000-0000-000040110000}"/>
    <cellStyle name="Date 2" xfId="4429" xr:uid="{00000000-0005-0000-0000-000041110000}"/>
    <cellStyle name="Date 2 2" xfId="4430" xr:uid="{00000000-0005-0000-0000-000042110000}"/>
    <cellStyle name="Date 2 3" xfId="4431" xr:uid="{00000000-0005-0000-0000-000043110000}"/>
    <cellStyle name="Date 3" xfId="4432" xr:uid="{00000000-0005-0000-0000-000044110000}"/>
    <cellStyle name="Date 3 2" xfId="4433" xr:uid="{00000000-0005-0000-0000-000045110000}"/>
    <cellStyle name="Date 3 3" xfId="4434" xr:uid="{00000000-0005-0000-0000-000046110000}"/>
    <cellStyle name="Date 4" xfId="4435" xr:uid="{00000000-0005-0000-0000-000047110000}"/>
    <cellStyle name="Date 4 2" xfId="4436" xr:uid="{00000000-0005-0000-0000-000048110000}"/>
    <cellStyle name="Date 4 3" xfId="4437" xr:uid="{00000000-0005-0000-0000-000049110000}"/>
    <cellStyle name="Date 5" xfId="4438" xr:uid="{00000000-0005-0000-0000-00004A110000}"/>
    <cellStyle name="Date 5 2" xfId="4439" xr:uid="{00000000-0005-0000-0000-00004B110000}"/>
    <cellStyle name="Date 5 3" xfId="4440" xr:uid="{00000000-0005-0000-0000-00004C110000}"/>
    <cellStyle name="Date 6" xfId="4441" xr:uid="{00000000-0005-0000-0000-00004D110000}"/>
    <cellStyle name="Date 6 2" xfId="4442" xr:uid="{00000000-0005-0000-0000-00004E110000}"/>
    <cellStyle name="Date 6 3" xfId="4443" xr:uid="{00000000-0005-0000-0000-00004F110000}"/>
    <cellStyle name="Date 7" xfId="4444" xr:uid="{00000000-0005-0000-0000-000050110000}"/>
    <cellStyle name="Date 8" xfId="4445" xr:uid="{00000000-0005-0000-0000-000051110000}"/>
    <cellStyle name="Date 9" xfId="4446" xr:uid="{00000000-0005-0000-0000-000052110000}"/>
    <cellStyle name="Date Short" xfId="4447" xr:uid="{00000000-0005-0000-0000-000053110000}"/>
    <cellStyle name="Date Short 2" xfId="4448" xr:uid="{00000000-0005-0000-0000-000054110000}"/>
    <cellStyle name="Date_(진천)총괄_도급,실행_내역_대비표(090113)-하도선정의뢰용(1)" xfId="4449" xr:uid="{00000000-0005-0000-0000-000055110000}"/>
    <cellStyle name="de" xfId="4450" xr:uid="{00000000-0005-0000-0000-000056110000}"/>
    <cellStyle name="de 2" xfId="4451" xr:uid="{00000000-0005-0000-0000-000057110000}"/>
    <cellStyle name="de 3" xfId="4452" xr:uid="{00000000-0005-0000-0000-000058110000}"/>
    <cellStyle name="de 4" xfId="4453" xr:uid="{00000000-0005-0000-0000-000059110000}"/>
    <cellStyle name="DELTA" xfId="4454" xr:uid="{00000000-0005-0000-0000-00005A110000}"/>
    <cellStyle name="DELTA 2" xfId="4455" xr:uid="{00000000-0005-0000-0000-00005B110000}"/>
    <cellStyle name="Dezimal [0]_Ausdruck RUND (D)" xfId="4456" xr:uid="{00000000-0005-0000-0000-00005C110000}"/>
    <cellStyle name="Dezimal_Ausdruck RUND (D)" xfId="4457" xr:uid="{00000000-0005-0000-0000-00005D110000}"/>
    <cellStyle name="Dollar (zero dec)" xfId="4458" xr:uid="{00000000-0005-0000-0000-00005E110000}"/>
    <cellStyle name="Dollar (zero dec) 2" xfId="4459" xr:uid="{00000000-0005-0000-0000-00005F110000}"/>
    <cellStyle name="Dollar (zero dec) 2 2" xfId="4460" xr:uid="{00000000-0005-0000-0000-000060110000}"/>
    <cellStyle name="Dollar (zero dec) 2 3" xfId="4461" xr:uid="{00000000-0005-0000-0000-000061110000}"/>
    <cellStyle name="Dollar (zero dec) 3" xfId="4462" xr:uid="{00000000-0005-0000-0000-000062110000}"/>
    <cellStyle name="Dollar (zero dec) 3 2" xfId="4463" xr:uid="{00000000-0005-0000-0000-000063110000}"/>
    <cellStyle name="Dollar (zero dec) 4" xfId="4464" xr:uid="{00000000-0005-0000-0000-000064110000}"/>
    <cellStyle name="Dollar (zero dec) 4 2" xfId="4465" xr:uid="{00000000-0005-0000-0000-000065110000}"/>
    <cellStyle name="Dollar (zero dec) 5" xfId="4466" xr:uid="{00000000-0005-0000-0000-000066110000}"/>
    <cellStyle name="Dollar (zero dec) 5 2" xfId="4467" xr:uid="{00000000-0005-0000-0000-000067110000}"/>
    <cellStyle name="Dollar (zero dec) 6" xfId="4468" xr:uid="{00000000-0005-0000-0000-000068110000}"/>
    <cellStyle name="Dollar (zero dec) 6 2" xfId="4469" xr:uid="{00000000-0005-0000-0000-000069110000}"/>
    <cellStyle name="Dollar (zero dec) 7" xfId="4470" xr:uid="{00000000-0005-0000-0000-00006A110000}"/>
    <cellStyle name="Dollar (zero dec) 8" xfId="4471" xr:uid="{00000000-0005-0000-0000-00006B110000}"/>
    <cellStyle name="Dollar (zero dec) 9" xfId="4472" xr:uid="{00000000-0005-0000-0000-00006C110000}"/>
    <cellStyle name="EA" xfId="4473" xr:uid="{00000000-0005-0000-0000-00006D110000}"/>
    <cellStyle name="EA 2" xfId="4474" xr:uid="{00000000-0005-0000-0000-00006E110000}"/>
    <cellStyle name="EA 3" xfId="4475" xr:uid="{00000000-0005-0000-0000-00006F110000}"/>
    <cellStyle name="EA 4" xfId="4476" xr:uid="{00000000-0005-0000-0000-000070110000}"/>
    <cellStyle name="E­Æo±aE￡" xfId="4477" xr:uid="{00000000-0005-0000-0000-000071110000}"/>
    <cellStyle name="È­Æó±âÈ£" xfId="4478" xr:uid="{00000000-0005-0000-0000-000072110000}"/>
    <cellStyle name="E­Æo±aE￡ 2" xfId="4479" xr:uid="{00000000-0005-0000-0000-000073110000}"/>
    <cellStyle name="È­Æó±âÈ£ 2" xfId="4480" xr:uid="{00000000-0005-0000-0000-000074110000}"/>
    <cellStyle name="E­Æo±aE￡_(진천)총괄_도급,실행_내역_대비표(090113)-하도선정의뢰용(1)" xfId="4481" xr:uid="{00000000-0005-0000-0000-000075110000}"/>
    <cellStyle name="È­Æó±âÈ£_6.진천음성0606(조경)" xfId="4482" xr:uid="{00000000-0005-0000-0000-000076110000}"/>
    <cellStyle name="E­Æo±aE￡_오수관로공사(하도급선정의뢰서)" xfId="4483" xr:uid="{00000000-0005-0000-0000-000077110000}"/>
    <cellStyle name="È­Æó±âÈ£_진천음성공사내역서(전기계측)" xfId="4484" xr:uid="{00000000-0005-0000-0000-000078110000}"/>
    <cellStyle name="E­Æo±aE￡_진천음성공사내역서(전기계측-수정)" xfId="4485" xr:uid="{00000000-0005-0000-0000-000079110000}"/>
    <cellStyle name="È­Æó±âÈ£_진천음성공사내역서(전기계측-수정)" xfId="4486" xr:uid="{00000000-0005-0000-0000-00007A110000}"/>
    <cellStyle name="E­Æo±aE￡_진천음성공사내역서(전기계측-수정) 2" xfId="4487" xr:uid="{00000000-0005-0000-0000-00007B110000}"/>
    <cellStyle name="È­Æó±âÈ£_진천음성공사내역서(전기계측-수정) 2" xfId="4488" xr:uid="{00000000-0005-0000-0000-00007C110000}"/>
    <cellStyle name="E­Æo±aE￡_침출수 이송관로(하도선정 의뢰 내역1차 변경-081006)" xfId="4489" xr:uid="{00000000-0005-0000-0000-00007D110000}"/>
    <cellStyle name="E­Æo±aE￡0" xfId="4490" xr:uid="{00000000-0005-0000-0000-00007E110000}"/>
    <cellStyle name="È­Æó±âÈ£0" xfId="4491" xr:uid="{00000000-0005-0000-0000-00007F110000}"/>
    <cellStyle name="E­Æo±aE￡0 2" xfId="4492" xr:uid="{00000000-0005-0000-0000-000080110000}"/>
    <cellStyle name="È­Æó±âÈ£0 2" xfId="4493" xr:uid="{00000000-0005-0000-0000-000081110000}"/>
    <cellStyle name="E­Æo±aE￡0_(진천)총괄_도급,실행_내역_대비표(090113)-하도선정의뢰용(1)" xfId="4494" xr:uid="{00000000-0005-0000-0000-000082110000}"/>
    <cellStyle name="È­Æó±âÈ£0_6.진천음성0606(조경)" xfId="4495" xr:uid="{00000000-0005-0000-0000-000083110000}"/>
    <cellStyle name="E­Æo±aE￡0_오수관로공사(하도급선정의뢰서)" xfId="4496" xr:uid="{00000000-0005-0000-0000-000084110000}"/>
    <cellStyle name="È­Æó±âÈ£0_진천음성공사내역서(전기계측)" xfId="4497" xr:uid="{00000000-0005-0000-0000-000085110000}"/>
    <cellStyle name="E­Æo±aE￡0_진천음성공사내역서(전기계측-수정)" xfId="4498" xr:uid="{00000000-0005-0000-0000-000086110000}"/>
    <cellStyle name="È­Æó±âÈ£0_진천음성공사내역서(전기계측-수정)" xfId="4499" xr:uid="{00000000-0005-0000-0000-000087110000}"/>
    <cellStyle name="E­Æo±aE￡0_진천음성공사내역서(전기계측-수정) 2" xfId="4500" xr:uid="{00000000-0005-0000-0000-000088110000}"/>
    <cellStyle name="È­Æó±âÈ£0_진천음성공사내역서(전기계측-수정) 2" xfId="4501" xr:uid="{00000000-0005-0000-0000-000089110000}"/>
    <cellStyle name="E­Æo±aE￡0_침출수 이송관로(하도선정 의뢰 내역1차 변경-081006)" xfId="4502" xr:uid="{00000000-0005-0000-0000-00008A110000}"/>
    <cellStyle name="En-t?e 1" xfId="4503" xr:uid="{00000000-0005-0000-0000-00008B110000}"/>
    <cellStyle name="En-t?e 1 2" xfId="4504" xr:uid="{00000000-0005-0000-0000-00008C110000}"/>
    <cellStyle name="En-t?e 1 3" xfId="4505" xr:uid="{00000000-0005-0000-0000-00008D110000}"/>
    <cellStyle name="En-t?e 1 4" xfId="4506" xr:uid="{00000000-0005-0000-0000-00008E110000}"/>
    <cellStyle name="En-t?e 2" xfId="4507" xr:uid="{00000000-0005-0000-0000-00008F110000}"/>
    <cellStyle name="En-t?e 2 2" xfId="4508" xr:uid="{00000000-0005-0000-0000-000090110000}"/>
    <cellStyle name="En-t?e 2 3" xfId="4509" xr:uid="{00000000-0005-0000-0000-000091110000}"/>
    <cellStyle name="En-t?e 2 4" xfId="4510" xr:uid="{00000000-0005-0000-0000-000092110000}"/>
    <cellStyle name="Enter Currency (0)" xfId="4511" xr:uid="{00000000-0005-0000-0000-000093110000}"/>
    <cellStyle name="Enter Currency (0) 2" xfId="4512" xr:uid="{00000000-0005-0000-0000-000094110000}"/>
    <cellStyle name="Enter Currency (2)" xfId="4513" xr:uid="{00000000-0005-0000-0000-000095110000}"/>
    <cellStyle name="Enter Currency (2) 2" xfId="4514" xr:uid="{00000000-0005-0000-0000-000096110000}"/>
    <cellStyle name="Enter Units (0)" xfId="4515" xr:uid="{00000000-0005-0000-0000-000097110000}"/>
    <cellStyle name="Enter Units (0) 2" xfId="4516" xr:uid="{00000000-0005-0000-0000-000098110000}"/>
    <cellStyle name="Enter Units (1)" xfId="4517" xr:uid="{00000000-0005-0000-0000-000099110000}"/>
    <cellStyle name="Enter Units (1) 2" xfId="4518" xr:uid="{00000000-0005-0000-0000-00009A110000}"/>
    <cellStyle name="Enter Units (2)" xfId="4519" xr:uid="{00000000-0005-0000-0000-00009B110000}"/>
    <cellStyle name="Enter Units (2) 2" xfId="4520" xr:uid="{00000000-0005-0000-0000-00009C110000}"/>
    <cellStyle name="Entered" xfId="4521" xr:uid="{00000000-0005-0000-0000-00009D110000}"/>
    <cellStyle name="Entered 2" xfId="4522" xr:uid="{00000000-0005-0000-0000-00009E110000}"/>
    <cellStyle name="Entered 3" xfId="4523" xr:uid="{00000000-0005-0000-0000-00009F110000}"/>
    <cellStyle name="Entered 4" xfId="4524" xr:uid="{00000000-0005-0000-0000-0000A0110000}"/>
    <cellStyle name="Euro" xfId="4525" xr:uid="{00000000-0005-0000-0000-0000A1110000}"/>
    <cellStyle name="Euro 2" xfId="4526" xr:uid="{00000000-0005-0000-0000-0000A2110000}"/>
    <cellStyle name="Euro 3" xfId="4527" xr:uid="{00000000-0005-0000-0000-0000A3110000}"/>
    <cellStyle name="Euro 4" xfId="4528" xr:uid="{00000000-0005-0000-0000-0000A4110000}"/>
    <cellStyle name="Explanatory Text" xfId="4529" xr:uid="{00000000-0005-0000-0000-0000A5110000}"/>
    <cellStyle name="Explanatory Text 2" xfId="4530" xr:uid="{00000000-0005-0000-0000-0000A6110000}"/>
    <cellStyle name="Explanatory Text 3" xfId="4531" xr:uid="{00000000-0005-0000-0000-0000A7110000}"/>
    <cellStyle name="Explanatory Text 4" xfId="4532" xr:uid="{00000000-0005-0000-0000-0000A8110000}"/>
    <cellStyle name="F2" xfId="4533" xr:uid="{00000000-0005-0000-0000-0000A9110000}"/>
    <cellStyle name="F2 2" xfId="4534" xr:uid="{00000000-0005-0000-0000-0000AA110000}"/>
    <cellStyle name="F2 3" xfId="4535" xr:uid="{00000000-0005-0000-0000-0000AB110000}"/>
    <cellStyle name="F2 4" xfId="4536" xr:uid="{00000000-0005-0000-0000-0000AC110000}"/>
    <cellStyle name="F3" xfId="4537" xr:uid="{00000000-0005-0000-0000-0000AD110000}"/>
    <cellStyle name="F3 2" xfId="4538" xr:uid="{00000000-0005-0000-0000-0000AE110000}"/>
    <cellStyle name="F3 3" xfId="4539" xr:uid="{00000000-0005-0000-0000-0000AF110000}"/>
    <cellStyle name="F3 4" xfId="4540" xr:uid="{00000000-0005-0000-0000-0000B0110000}"/>
    <cellStyle name="F4" xfId="4541" xr:uid="{00000000-0005-0000-0000-0000B1110000}"/>
    <cellStyle name="F4 2" xfId="4542" xr:uid="{00000000-0005-0000-0000-0000B2110000}"/>
    <cellStyle name="F4 3" xfId="4543" xr:uid="{00000000-0005-0000-0000-0000B3110000}"/>
    <cellStyle name="F4 4" xfId="4544" xr:uid="{00000000-0005-0000-0000-0000B4110000}"/>
    <cellStyle name="F5" xfId="4545" xr:uid="{00000000-0005-0000-0000-0000B5110000}"/>
    <cellStyle name="F5 2" xfId="4546" xr:uid="{00000000-0005-0000-0000-0000B6110000}"/>
    <cellStyle name="F5 3" xfId="4547" xr:uid="{00000000-0005-0000-0000-0000B7110000}"/>
    <cellStyle name="F5 4" xfId="4548" xr:uid="{00000000-0005-0000-0000-0000B8110000}"/>
    <cellStyle name="F6" xfId="4549" xr:uid="{00000000-0005-0000-0000-0000B9110000}"/>
    <cellStyle name="F6 2" xfId="4550" xr:uid="{00000000-0005-0000-0000-0000BA110000}"/>
    <cellStyle name="F6 3" xfId="4551" xr:uid="{00000000-0005-0000-0000-0000BB110000}"/>
    <cellStyle name="F6 4" xfId="4552" xr:uid="{00000000-0005-0000-0000-0000BC110000}"/>
    <cellStyle name="F7" xfId="4553" xr:uid="{00000000-0005-0000-0000-0000BD110000}"/>
    <cellStyle name="F7 2" xfId="4554" xr:uid="{00000000-0005-0000-0000-0000BE110000}"/>
    <cellStyle name="F7 3" xfId="4555" xr:uid="{00000000-0005-0000-0000-0000BF110000}"/>
    <cellStyle name="F7 4" xfId="4556" xr:uid="{00000000-0005-0000-0000-0000C0110000}"/>
    <cellStyle name="F8" xfId="4557" xr:uid="{00000000-0005-0000-0000-0000C1110000}"/>
    <cellStyle name="F8 2" xfId="4558" xr:uid="{00000000-0005-0000-0000-0000C2110000}"/>
    <cellStyle name="F8 3" xfId="4559" xr:uid="{00000000-0005-0000-0000-0000C3110000}"/>
    <cellStyle name="F8 4" xfId="4560" xr:uid="{00000000-0005-0000-0000-0000C4110000}"/>
    <cellStyle name="Financier0" xfId="4561" xr:uid="{00000000-0005-0000-0000-0000C5110000}"/>
    <cellStyle name="Financier0 2" xfId="4562" xr:uid="{00000000-0005-0000-0000-0000C6110000}"/>
    <cellStyle name="Financier0 3" xfId="4563" xr:uid="{00000000-0005-0000-0000-0000C7110000}"/>
    <cellStyle name="Financier0 4" xfId="4564" xr:uid="{00000000-0005-0000-0000-0000C8110000}"/>
    <cellStyle name="Fixed" xfId="4565" xr:uid="{00000000-0005-0000-0000-0000C9110000}"/>
    <cellStyle name="Fixed 2" xfId="4566" xr:uid="{00000000-0005-0000-0000-0000CA110000}"/>
    <cellStyle name="Fixed 2 2" xfId="4567" xr:uid="{00000000-0005-0000-0000-0000CB110000}"/>
    <cellStyle name="Fixed 2 3" xfId="4568" xr:uid="{00000000-0005-0000-0000-0000CC110000}"/>
    <cellStyle name="Fixed 3" xfId="4569" xr:uid="{00000000-0005-0000-0000-0000CD110000}"/>
    <cellStyle name="Fixed 3 2" xfId="4570" xr:uid="{00000000-0005-0000-0000-0000CE110000}"/>
    <cellStyle name="Fixed 3 3" xfId="4571" xr:uid="{00000000-0005-0000-0000-0000CF110000}"/>
    <cellStyle name="Fixed 4" xfId="4572" xr:uid="{00000000-0005-0000-0000-0000D0110000}"/>
    <cellStyle name="Fixed 4 2" xfId="4573" xr:uid="{00000000-0005-0000-0000-0000D1110000}"/>
    <cellStyle name="Fixed 4 3" xfId="4574" xr:uid="{00000000-0005-0000-0000-0000D2110000}"/>
    <cellStyle name="Fixed 5" xfId="4575" xr:uid="{00000000-0005-0000-0000-0000D3110000}"/>
    <cellStyle name="Fixed 5 2" xfId="4576" xr:uid="{00000000-0005-0000-0000-0000D4110000}"/>
    <cellStyle name="Fixed 5 3" xfId="4577" xr:uid="{00000000-0005-0000-0000-0000D5110000}"/>
    <cellStyle name="Fixed 6" xfId="4578" xr:uid="{00000000-0005-0000-0000-0000D6110000}"/>
    <cellStyle name="Fixed 6 2" xfId="4579" xr:uid="{00000000-0005-0000-0000-0000D7110000}"/>
    <cellStyle name="Fixed 6 3" xfId="4580" xr:uid="{00000000-0005-0000-0000-0000D8110000}"/>
    <cellStyle name="Fixed 7" xfId="4581" xr:uid="{00000000-0005-0000-0000-0000D9110000}"/>
    <cellStyle name="Fixed 8" xfId="4582" xr:uid="{00000000-0005-0000-0000-0000DA110000}"/>
    <cellStyle name="Fixed 9" xfId="4583" xr:uid="{00000000-0005-0000-0000-0000DB110000}"/>
    <cellStyle name="Followed Hyperlink" xfId="4584" xr:uid="{00000000-0005-0000-0000-0000DC110000}"/>
    <cellStyle name="Followed Hyperlink 2" xfId="4585" xr:uid="{00000000-0005-0000-0000-0000DD110000}"/>
    <cellStyle name="g" xfId="4586" xr:uid="{00000000-0005-0000-0000-0000DE110000}"/>
    <cellStyle name="g 2" xfId="4587" xr:uid="{00000000-0005-0000-0000-0000DF110000}"/>
    <cellStyle name="g 3" xfId="4588" xr:uid="{00000000-0005-0000-0000-0000E0110000}"/>
    <cellStyle name="g 4" xfId="4589" xr:uid="{00000000-0005-0000-0000-0000E1110000}"/>
    <cellStyle name="G10" xfId="4590" xr:uid="{00000000-0005-0000-0000-0000E2110000}"/>
    <cellStyle name="G10 2" xfId="4591" xr:uid="{00000000-0005-0000-0000-0000E3110000}"/>
    <cellStyle name="Good" xfId="4592" xr:uid="{00000000-0005-0000-0000-0000E4110000}"/>
    <cellStyle name="Good 2" xfId="4593" xr:uid="{00000000-0005-0000-0000-0000E5110000}"/>
    <cellStyle name="Good 3" xfId="4594" xr:uid="{00000000-0005-0000-0000-0000E6110000}"/>
    <cellStyle name="Good 4" xfId="4595" xr:uid="{00000000-0005-0000-0000-0000E7110000}"/>
    <cellStyle name="Grey" xfId="4596" xr:uid="{00000000-0005-0000-0000-0000E8110000}"/>
    <cellStyle name="Grey 2" xfId="4597" xr:uid="{00000000-0005-0000-0000-0000E9110000}"/>
    <cellStyle name="Grey 3" xfId="4598" xr:uid="{00000000-0005-0000-0000-0000EA110000}"/>
    <cellStyle name="Grey 4" xfId="4599" xr:uid="{00000000-0005-0000-0000-0000EB110000}"/>
    <cellStyle name="Grey 5" xfId="4600" xr:uid="{00000000-0005-0000-0000-0000EC110000}"/>
    <cellStyle name="H1" xfId="4601" xr:uid="{00000000-0005-0000-0000-0000ED110000}"/>
    <cellStyle name="H1 2" xfId="4602" xr:uid="{00000000-0005-0000-0000-0000EE110000}"/>
    <cellStyle name="H1 3" xfId="4603" xr:uid="{00000000-0005-0000-0000-0000EF110000}"/>
    <cellStyle name="H1 4" xfId="4604" xr:uid="{00000000-0005-0000-0000-0000F0110000}"/>
    <cellStyle name="H2" xfId="4605" xr:uid="{00000000-0005-0000-0000-0000F1110000}"/>
    <cellStyle name="H2 2" xfId="4606" xr:uid="{00000000-0005-0000-0000-0000F2110000}"/>
    <cellStyle name="H2 3" xfId="4607" xr:uid="{00000000-0005-0000-0000-0000F3110000}"/>
    <cellStyle name="H2 4" xfId="4608" xr:uid="{00000000-0005-0000-0000-0000F4110000}"/>
    <cellStyle name="HEADER" xfId="4609" xr:uid="{00000000-0005-0000-0000-0000F5110000}"/>
    <cellStyle name="HEADER 2" xfId="4610" xr:uid="{00000000-0005-0000-0000-0000F6110000}"/>
    <cellStyle name="HEADER 2 2" xfId="4611" xr:uid="{00000000-0005-0000-0000-0000F7110000}"/>
    <cellStyle name="HEADER 3" xfId="4612" xr:uid="{00000000-0005-0000-0000-0000F8110000}"/>
    <cellStyle name="Header1" xfId="4613" xr:uid="{00000000-0005-0000-0000-0000F9110000}"/>
    <cellStyle name="Header1 2" xfId="4614" xr:uid="{00000000-0005-0000-0000-0000FA110000}"/>
    <cellStyle name="Header1 2 2" xfId="4615" xr:uid="{00000000-0005-0000-0000-0000FB110000}"/>
    <cellStyle name="Header1 3" xfId="4616" xr:uid="{00000000-0005-0000-0000-0000FC110000}"/>
    <cellStyle name="Header2" xfId="4617" xr:uid="{00000000-0005-0000-0000-0000FD110000}"/>
    <cellStyle name="Header2 2" xfId="4618" xr:uid="{00000000-0005-0000-0000-0000FE110000}"/>
    <cellStyle name="Header2 2 2" xfId="4619" xr:uid="{00000000-0005-0000-0000-0000FF110000}"/>
    <cellStyle name="Header2 3" xfId="4620" xr:uid="{00000000-0005-0000-0000-000000120000}"/>
    <cellStyle name="Heading 1" xfId="4621" xr:uid="{00000000-0005-0000-0000-000001120000}"/>
    <cellStyle name="Heading 1 2" xfId="4622" xr:uid="{00000000-0005-0000-0000-000002120000}"/>
    <cellStyle name="Heading 1 2 2" xfId="4623" xr:uid="{00000000-0005-0000-0000-000003120000}"/>
    <cellStyle name="Heading 1 3" xfId="4624" xr:uid="{00000000-0005-0000-0000-000004120000}"/>
    <cellStyle name="Heading 1 3 2" xfId="4625" xr:uid="{00000000-0005-0000-0000-000005120000}"/>
    <cellStyle name="Heading 1 4" xfId="4626" xr:uid="{00000000-0005-0000-0000-000006120000}"/>
    <cellStyle name="Heading 1 4 2" xfId="4627" xr:uid="{00000000-0005-0000-0000-000007120000}"/>
    <cellStyle name="Heading 1 5" xfId="4628" xr:uid="{00000000-0005-0000-0000-000008120000}"/>
    <cellStyle name="Heading 1 5 2" xfId="4629" xr:uid="{00000000-0005-0000-0000-000009120000}"/>
    <cellStyle name="Heading 1 6" xfId="4630" xr:uid="{00000000-0005-0000-0000-00000A120000}"/>
    <cellStyle name="Heading 1 6 2" xfId="4631" xr:uid="{00000000-0005-0000-0000-00000B120000}"/>
    <cellStyle name="Heading 1 7" xfId="4632" xr:uid="{00000000-0005-0000-0000-00000C120000}"/>
    <cellStyle name="Heading 1 8" xfId="4633" xr:uid="{00000000-0005-0000-0000-00000D120000}"/>
    <cellStyle name="Heading 1 9" xfId="4634" xr:uid="{00000000-0005-0000-0000-00000E120000}"/>
    <cellStyle name="Heading 2" xfId="4635" xr:uid="{00000000-0005-0000-0000-00000F120000}"/>
    <cellStyle name="Heading 2 2" xfId="4636" xr:uid="{00000000-0005-0000-0000-000010120000}"/>
    <cellStyle name="Heading 2 2 2" xfId="4637" xr:uid="{00000000-0005-0000-0000-000011120000}"/>
    <cellStyle name="Heading 2 3" xfId="4638" xr:uid="{00000000-0005-0000-0000-000012120000}"/>
    <cellStyle name="Heading 2 3 2" xfId="4639" xr:uid="{00000000-0005-0000-0000-000013120000}"/>
    <cellStyle name="Heading 2 4" xfId="4640" xr:uid="{00000000-0005-0000-0000-000014120000}"/>
    <cellStyle name="Heading 2 4 2" xfId="4641" xr:uid="{00000000-0005-0000-0000-000015120000}"/>
    <cellStyle name="Heading 2 5" xfId="4642" xr:uid="{00000000-0005-0000-0000-000016120000}"/>
    <cellStyle name="Heading 2 5 2" xfId="4643" xr:uid="{00000000-0005-0000-0000-000017120000}"/>
    <cellStyle name="Heading 2 6" xfId="4644" xr:uid="{00000000-0005-0000-0000-000018120000}"/>
    <cellStyle name="Heading 2 6 2" xfId="4645" xr:uid="{00000000-0005-0000-0000-000019120000}"/>
    <cellStyle name="Heading 2 7" xfId="4646" xr:uid="{00000000-0005-0000-0000-00001A120000}"/>
    <cellStyle name="Heading 2 8" xfId="4647" xr:uid="{00000000-0005-0000-0000-00001B120000}"/>
    <cellStyle name="Heading 2 9" xfId="4648" xr:uid="{00000000-0005-0000-0000-00001C120000}"/>
    <cellStyle name="Heading 3" xfId="4649" xr:uid="{00000000-0005-0000-0000-00001D120000}"/>
    <cellStyle name="Heading 3 2" xfId="4650" xr:uid="{00000000-0005-0000-0000-00001E120000}"/>
    <cellStyle name="Heading 3 3" xfId="4651" xr:uid="{00000000-0005-0000-0000-00001F120000}"/>
    <cellStyle name="Heading 3 4" xfId="4652" xr:uid="{00000000-0005-0000-0000-000020120000}"/>
    <cellStyle name="Heading 4" xfId="4653" xr:uid="{00000000-0005-0000-0000-000021120000}"/>
    <cellStyle name="Heading 4 2" xfId="4654" xr:uid="{00000000-0005-0000-0000-000022120000}"/>
    <cellStyle name="Heading 4 3" xfId="4655" xr:uid="{00000000-0005-0000-0000-000023120000}"/>
    <cellStyle name="Heading 4 4" xfId="4656" xr:uid="{00000000-0005-0000-0000-000024120000}"/>
    <cellStyle name="Heading1" xfId="4657" xr:uid="{00000000-0005-0000-0000-000025120000}"/>
    <cellStyle name="HEADING1 2" xfId="4658" xr:uid="{00000000-0005-0000-0000-000026120000}"/>
    <cellStyle name="HEADING1 2 2" xfId="4659" xr:uid="{00000000-0005-0000-0000-000027120000}"/>
    <cellStyle name="Heading1 2 3" xfId="4660" xr:uid="{00000000-0005-0000-0000-000028120000}"/>
    <cellStyle name="HEADING1 3" xfId="4661" xr:uid="{00000000-0005-0000-0000-000029120000}"/>
    <cellStyle name="HEADING1 3 2" xfId="4662" xr:uid="{00000000-0005-0000-0000-00002A120000}"/>
    <cellStyle name="Heading1 3 3" xfId="4663" xr:uid="{00000000-0005-0000-0000-00002B120000}"/>
    <cellStyle name="HEADING1 4" xfId="4664" xr:uid="{00000000-0005-0000-0000-00002C120000}"/>
    <cellStyle name="HEADING1 4 2" xfId="4665" xr:uid="{00000000-0005-0000-0000-00002D120000}"/>
    <cellStyle name="Heading1 4 3" xfId="4666" xr:uid="{00000000-0005-0000-0000-00002E120000}"/>
    <cellStyle name="HEADING1 5" xfId="4667" xr:uid="{00000000-0005-0000-0000-00002F120000}"/>
    <cellStyle name="HEADING1 5 2" xfId="4668" xr:uid="{00000000-0005-0000-0000-000030120000}"/>
    <cellStyle name="Heading1 5 3" xfId="4669" xr:uid="{00000000-0005-0000-0000-000031120000}"/>
    <cellStyle name="Heading1 6" xfId="4670" xr:uid="{00000000-0005-0000-0000-000032120000}"/>
    <cellStyle name="Heading1 6 2" xfId="4671" xr:uid="{00000000-0005-0000-0000-000033120000}"/>
    <cellStyle name="Heading1 6 3" xfId="4672" xr:uid="{00000000-0005-0000-0000-000034120000}"/>
    <cellStyle name="Heading1 7" xfId="4673" xr:uid="{00000000-0005-0000-0000-000035120000}"/>
    <cellStyle name="Heading1 8" xfId="4674" xr:uid="{00000000-0005-0000-0000-000036120000}"/>
    <cellStyle name="Heading1 9" xfId="4675" xr:uid="{00000000-0005-0000-0000-000037120000}"/>
    <cellStyle name="Heading2" xfId="4676" xr:uid="{00000000-0005-0000-0000-000038120000}"/>
    <cellStyle name="HEADING2 2" xfId="4677" xr:uid="{00000000-0005-0000-0000-000039120000}"/>
    <cellStyle name="HEADING2 2 2" xfId="4678" xr:uid="{00000000-0005-0000-0000-00003A120000}"/>
    <cellStyle name="Heading2 2 3" xfId="4679" xr:uid="{00000000-0005-0000-0000-00003B120000}"/>
    <cellStyle name="HEADING2 3" xfId="4680" xr:uid="{00000000-0005-0000-0000-00003C120000}"/>
    <cellStyle name="HEADING2 3 2" xfId="4681" xr:uid="{00000000-0005-0000-0000-00003D120000}"/>
    <cellStyle name="Heading2 3 3" xfId="4682" xr:uid="{00000000-0005-0000-0000-00003E120000}"/>
    <cellStyle name="HEADING2 4" xfId="4683" xr:uid="{00000000-0005-0000-0000-00003F120000}"/>
    <cellStyle name="HEADING2 4 2" xfId="4684" xr:uid="{00000000-0005-0000-0000-000040120000}"/>
    <cellStyle name="Heading2 4 3" xfId="4685" xr:uid="{00000000-0005-0000-0000-000041120000}"/>
    <cellStyle name="HEADING2 5" xfId="4686" xr:uid="{00000000-0005-0000-0000-000042120000}"/>
    <cellStyle name="HEADING2 5 2" xfId="4687" xr:uid="{00000000-0005-0000-0000-000043120000}"/>
    <cellStyle name="Heading2 5 3" xfId="4688" xr:uid="{00000000-0005-0000-0000-000044120000}"/>
    <cellStyle name="Heading2 6" xfId="4689" xr:uid="{00000000-0005-0000-0000-000045120000}"/>
    <cellStyle name="Heading2 6 2" xfId="4690" xr:uid="{00000000-0005-0000-0000-000046120000}"/>
    <cellStyle name="Heading2 6 3" xfId="4691" xr:uid="{00000000-0005-0000-0000-000047120000}"/>
    <cellStyle name="Heading2 7" xfId="4692" xr:uid="{00000000-0005-0000-0000-000048120000}"/>
    <cellStyle name="Heading2 8" xfId="4693" xr:uid="{00000000-0005-0000-0000-000049120000}"/>
    <cellStyle name="Heading2 9" xfId="4694" xr:uid="{00000000-0005-0000-0000-00004A120000}"/>
    <cellStyle name="HEADINGS" xfId="4695" xr:uid="{00000000-0005-0000-0000-00004B120000}"/>
    <cellStyle name="HEADINGS 2" xfId="4696" xr:uid="{00000000-0005-0000-0000-00004C120000}"/>
    <cellStyle name="HEADINGSTOP" xfId="4697" xr:uid="{00000000-0005-0000-0000-00004D120000}"/>
    <cellStyle name="HEADINGSTOP 2" xfId="4698" xr:uid="{00000000-0005-0000-0000-00004E120000}"/>
    <cellStyle name="Helv8_PFD4.XLS" xfId="4699" xr:uid="{00000000-0005-0000-0000-00004F120000}"/>
    <cellStyle name="HIGHLIGHT" xfId="4700" xr:uid="{00000000-0005-0000-0000-000050120000}"/>
    <cellStyle name="HIGHLIGHT 2" xfId="4701" xr:uid="{00000000-0005-0000-0000-000051120000}"/>
    <cellStyle name="HIGHLIGHT 3" xfId="4702" xr:uid="{00000000-0005-0000-0000-000052120000}"/>
    <cellStyle name="HIGHLIGHT 4" xfId="4703" xr:uid="{00000000-0005-0000-0000-000053120000}"/>
    <cellStyle name="Hyperlink" xfId="4704" xr:uid="{00000000-0005-0000-0000-000054120000}"/>
    <cellStyle name="Hyperlink 2" xfId="4705" xr:uid="{00000000-0005-0000-0000-000055120000}"/>
    <cellStyle name="Hyperlink 3" xfId="4706" xr:uid="{00000000-0005-0000-0000-000056120000}"/>
    <cellStyle name="Hyperlink 4" xfId="4707" xr:uid="{00000000-0005-0000-0000-000057120000}"/>
    <cellStyle name="Hyperlink 5" xfId="4708" xr:uid="{00000000-0005-0000-0000-000058120000}"/>
    <cellStyle name="Input" xfId="4709" xr:uid="{00000000-0005-0000-0000-000059120000}"/>
    <cellStyle name="Input [yellow]" xfId="4710" xr:uid="{00000000-0005-0000-0000-00005A120000}"/>
    <cellStyle name="Input [yellow] 2" xfId="4711" xr:uid="{00000000-0005-0000-0000-00005B120000}"/>
    <cellStyle name="Input [yellow] 3" xfId="4712" xr:uid="{00000000-0005-0000-0000-00005C120000}"/>
    <cellStyle name="Input [yellow] 4" xfId="4713" xr:uid="{00000000-0005-0000-0000-00005D120000}"/>
    <cellStyle name="Input [yellow] 5" xfId="4714" xr:uid="{00000000-0005-0000-0000-00005E120000}"/>
    <cellStyle name="Input 2" xfId="4715" xr:uid="{00000000-0005-0000-0000-00005F120000}"/>
    <cellStyle name="Input 3" xfId="4716" xr:uid="{00000000-0005-0000-0000-000060120000}"/>
    <cellStyle name="Input 4" xfId="4717" xr:uid="{00000000-0005-0000-0000-000061120000}"/>
    <cellStyle name="Input_건축" xfId="4718" xr:uid="{00000000-0005-0000-0000-000062120000}"/>
    <cellStyle name="kg" xfId="4719" xr:uid="{00000000-0005-0000-0000-000063120000}"/>
    <cellStyle name="kg 2" xfId="4720" xr:uid="{00000000-0005-0000-0000-000064120000}"/>
    <cellStyle name="kg 3" xfId="4721" xr:uid="{00000000-0005-0000-0000-000065120000}"/>
    <cellStyle name="kg 4" xfId="4722" xr:uid="{00000000-0005-0000-0000-000066120000}"/>
    <cellStyle name="ℓ" xfId="4723" xr:uid="{00000000-0005-0000-0000-000067120000}"/>
    <cellStyle name="ℓ 2" xfId="4724" xr:uid="{00000000-0005-0000-0000-000068120000}"/>
    <cellStyle name="ℓ 3" xfId="4725" xr:uid="{00000000-0005-0000-0000-000069120000}"/>
    <cellStyle name="ℓ 4" xfId="4726" xr:uid="{00000000-0005-0000-0000-00006A120000}"/>
    <cellStyle name="ℓ_100ton_설계내역서" xfId="4727" xr:uid="{00000000-0005-0000-0000-00006B120000}"/>
    <cellStyle name="ℓ_100ton_설계내역서 2" xfId="4728" xr:uid="{00000000-0005-0000-0000-00006C120000}"/>
    <cellStyle name="ℓ_100ton_설계내역서 3" xfId="4729" xr:uid="{00000000-0005-0000-0000-00006D120000}"/>
    <cellStyle name="ℓ_100ton_설계내역서 4" xfId="4730" xr:uid="{00000000-0005-0000-0000-00006E120000}"/>
    <cellStyle name="ℓ_Boo2" xfId="4731" xr:uid="{00000000-0005-0000-0000-00006F120000}"/>
    <cellStyle name="ℓ_Boo2 2" xfId="4732" xr:uid="{00000000-0005-0000-0000-000070120000}"/>
    <cellStyle name="ℓ_Boo2 3" xfId="4733" xr:uid="{00000000-0005-0000-0000-000071120000}"/>
    <cellStyle name="ℓ_Boo2 4" xfId="4734" xr:uid="{00000000-0005-0000-0000-000072120000}"/>
    <cellStyle name="ℓ_Boo2_02_판교_우수_a5-1bl_설계계산" xfId="4735" xr:uid="{00000000-0005-0000-0000-000073120000}"/>
    <cellStyle name="ℓ_Boo2_02_판교_우수_a5-1bl_설계계산 2" xfId="4736" xr:uid="{00000000-0005-0000-0000-000074120000}"/>
    <cellStyle name="ℓ_Boo2_02_판교_우수_a5-1bl_설계계산 3" xfId="4737" xr:uid="{00000000-0005-0000-0000-000075120000}"/>
    <cellStyle name="ℓ_Boo2_02_판교_우수_a5-1bl_설계계산 4" xfId="4738" xr:uid="{00000000-0005-0000-0000-000076120000}"/>
    <cellStyle name="ℓ_Boo2_02_판교_우수_a5-1bl_설계계산_02_판교_빗물이용_a5-2bl_설계계산서" xfId="4739" xr:uid="{00000000-0005-0000-0000-000077120000}"/>
    <cellStyle name="ℓ_Boo2_02_판교_우수_a5-1bl_설계계산_02_판교_빗물이용_a5-2bl_설계계산서 2" xfId="4740" xr:uid="{00000000-0005-0000-0000-000078120000}"/>
    <cellStyle name="ℓ_Boo2_02_판교_우수_a5-1bl_설계계산_02_판교_빗물이용_a5-2bl_설계계산서 3" xfId="4741" xr:uid="{00000000-0005-0000-0000-000079120000}"/>
    <cellStyle name="ℓ_Boo2_02_판교_우수_a5-1bl_설계계산_02_판교_빗물이용_a5-2bl_설계계산서 4" xfId="4742" xr:uid="{00000000-0005-0000-0000-00007A120000}"/>
    <cellStyle name="ℓ_Boo2_1토공및포장공" xfId="4743" xr:uid="{00000000-0005-0000-0000-00007B120000}"/>
    <cellStyle name="ℓ_Boo2_1토공및포장공 2" xfId="4744" xr:uid="{00000000-0005-0000-0000-00007C120000}"/>
    <cellStyle name="ℓ_Boo2_1토공및포장공 3" xfId="4745" xr:uid="{00000000-0005-0000-0000-00007D120000}"/>
    <cellStyle name="ℓ_Boo2_1토공및포장공 4" xfId="4746" xr:uid="{00000000-0005-0000-0000-00007E120000}"/>
    <cellStyle name="ℓ_Boo2_1토공및포장공_02_판교_우수_a5-1bl_설계계산" xfId="4747" xr:uid="{00000000-0005-0000-0000-00007F120000}"/>
    <cellStyle name="ℓ_Boo2_1토공및포장공_02_판교_우수_a5-1bl_설계계산 2" xfId="4748" xr:uid="{00000000-0005-0000-0000-000080120000}"/>
    <cellStyle name="ℓ_Boo2_1토공및포장공_02_판교_우수_a5-1bl_설계계산 3" xfId="4749" xr:uid="{00000000-0005-0000-0000-000081120000}"/>
    <cellStyle name="ℓ_Boo2_1토공및포장공_02_판교_우수_a5-1bl_설계계산 4" xfId="4750" xr:uid="{00000000-0005-0000-0000-000082120000}"/>
    <cellStyle name="ℓ_Boo2_1토공및포장공_02_판교_우수_a5-1bl_설계계산_02_판교_빗물이용_a5-2bl_설계계산서" xfId="4751" xr:uid="{00000000-0005-0000-0000-000083120000}"/>
    <cellStyle name="ℓ_Boo2_1토공및포장공_02_판교_우수_a5-1bl_설계계산_02_판교_빗물이용_a5-2bl_설계계산서 2" xfId="4752" xr:uid="{00000000-0005-0000-0000-000084120000}"/>
    <cellStyle name="ℓ_Boo2_1토공및포장공_02_판교_우수_a5-1bl_설계계산_02_판교_빗물이용_a5-2bl_설계계산서 3" xfId="4753" xr:uid="{00000000-0005-0000-0000-000085120000}"/>
    <cellStyle name="ℓ_Boo2_1토공및포장공_02_판교_우수_a5-1bl_설계계산_02_판교_빗물이용_a5-2bl_설계계산서 4" xfId="4754" xr:uid="{00000000-0005-0000-0000-000086120000}"/>
    <cellStyle name="ℓ_Boo2_1토공및포장공_1관로공" xfId="4755" xr:uid="{00000000-0005-0000-0000-000087120000}"/>
    <cellStyle name="ℓ_Boo2_1토공및포장공_1관로공 2" xfId="4756" xr:uid="{00000000-0005-0000-0000-000088120000}"/>
    <cellStyle name="ℓ_Boo2_1토공및포장공_1관로공 3" xfId="4757" xr:uid="{00000000-0005-0000-0000-000089120000}"/>
    <cellStyle name="ℓ_Boo2_1토공및포장공_1관로공 4" xfId="4758" xr:uid="{00000000-0005-0000-0000-00008A120000}"/>
    <cellStyle name="ℓ_Boo2_1토공및포장공_1관로공_02_판교_우수_a5-1bl_설계계산" xfId="4759" xr:uid="{00000000-0005-0000-0000-00008B120000}"/>
    <cellStyle name="ℓ_Boo2_1토공및포장공_1관로공_02_판교_우수_a5-1bl_설계계산 2" xfId="4760" xr:uid="{00000000-0005-0000-0000-00008C120000}"/>
    <cellStyle name="ℓ_Boo2_1토공및포장공_1관로공_02_판교_우수_a5-1bl_설계계산 3" xfId="4761" xr:uid="{00000000-0005-0000-0000-00008D120000}"/>
    <cellStyle name="ℓ_Boo2_1토공및포장공_1관로공_02_판교_우수_a5-1bl_설계계산 4" xfId="4762" xr:uid="{00000000-0005-0000-0000-00008E120000}"/>
    <cellStyle name="ℓ_Boo2_1토공및포장공_1관로공_02_판교_우수_a5-1bl_설계계산_02_판교_빗물이용_a5-2bl_설계계산서" xfId="4763" xr:uid="{00000000-0005-0000-0000-00008F120000}"/>
    <cellStyle name="ℓ_Boo2_1토공및포장공_1관로공_02_판교_우수_a5-1bl_설계계산_02_판교_빗물이용_a5-2bl_설계계산서 2" xfId="4764" xr:uid="{00000000-0005-0000-0000-000090120000}"/>
    <cellStyle name="ℓ_Boo2_1토공및포장공_1관로공_02_판교_우수_a5-1bl_설계계산_02_판교_빗물이용_a5-2bl_설계계산서 3" xfId="4765" xr:uid="{00000000-0005-0000-0000-000091120000}"/>
    <cellStyle name="ℓ_Boo2_1토공및포장공_1관로공_02_판교_우수_a5-1bl_설계계산_02_판교_빗물이용_a5-2bl_설계계산서 4" xfId="4766" xr:uid="{00000000-0005-0000-0000-000092120000}"/>
    <cellStyle name="ℓ_Boo2_도로수량양식" xfId="4767" xr:uid="{00000000-0005-0000-0000-000093120000}"/>
    <cellStyle name="ℓ_Boo2_도로수량양식 2" xfId="4768" xr:uid="{00000000-0005-0000-0000-000094120000}"/>
    <cellStyle name="ℓ_Boo2_도로수량양식 3" xfId="4769" xr:uid="{00000000-0005-0000-0000-000095120000}"/>
    <cellStyle name="ℓ_Boo2_도로수량양식 4" xfId="4770" xr:uid="{00000000-0005-0000-0000-000096120000}"/>
    <cellStyle name="ℓ_Boo2_도로수량양식_02_판교_우수_a5-1bl_설계계산" xfId="4771" xr:uid="{00000000-0005-0000-0000-000097120000}"/>
    <cellStyle name="ℓ_Boo2_도로수량양식_02_판교_우수_a5-1bl_설계계산 2" xfId="4772" xr:uid="{00000000-0005-0000-0000-000098120000}"/>
    <cellStyle name="ℓ_Boo2_도로수량양식_02_판교_우수_a5-1bl_설계계산 3" xfId="4773" xr:uid="{00000000-0005-0000-0000-000099120000}"/>
    <cellStyle name="ℓ_Boo2_도로수량양식_02_판교_우수_a5-1bl_설계계산 4" xfId="4774" xr:uid="{00000000-0005-0000-0000-00009A120000}"/>
    <cellStyle name="ℓ_Boo2_도로수량양식_02_판교_우수_a5-1bl_설계계산_02_판교_빗물이용_a5-2bl_설계계산서" xfId="4775" xr:uid="{00000000-0005-0000-0000-00009B120000}"/>
    <cellStyle name="ℓ_Boo2_도로수량양식_02_판교_우수_a5-1bl_설계계산_02_판교_빗물이용_a5-2bl_설계계산서 2" xfId="4776" xr:uid="{00000000-0005-0000-0000-00009C120000}"/>
    <cellStyle name="ℓ_Boo2_도로수량양식_02_판교_우수_a5-1bl_설계계산_02_판교_빗물이용_a5-2bl_설계계산서 3" xfId="4777" xr:uid="{00000000-0005-0000-0000-00009D120000}"/>
    <cellStyle name="ℓ_Boo2_도로수량양식_02_판교_우수_a5-1bl_설계계산_02_판교_빗물이용_a5-2bl_설계계산서 4" xfId="4778" xr:uid="{00000000-0005-0000-0000-00009E120000}"/>
    <cellStyle name="ℓ_Boo2_도로수량양식_1관로공" xfId="4779" xr:uid="{00000000-0005-0000-0000-00009F120000}"/>
    <cellStyle name="ℓ_Boo2_도로수량양식_1관로공 2" xfId="4780" xr:uid="{00000000-0005-0000-0000-0000A0120000}"/>
    <cellStyle name="ℓ_Boo2_도로수량양식_1관로공 3" xfId="4781" xr:uid="{00000000-0005-0000-0000-0000A1120000}"/>
    <cellStyle name="ℓ_Boo2_도로수량양식_1관로공 4" xfId="4782" xr:uid="{00000000-0005-0000-0000-0000A2120000}"/>
    <cellStyle name="ℓ_Boo2_도로수량양식_1관로공_02_판교_우수_a5-1bl_설계계산" xfId="4783" xr:uid="{00000000-0005-0000-0000-0000A3120000}"/>
    <cellStyle name="ℓ_Boo2_도로수량양식_1관로공_02_판교_우수_a5-1bl_설계계산 2" xfId="4784" xr:uid="{00000000-0005-0000-0000-0000A4120000}"/>
    <cellStyle name="ℓ_Boo2_도로수량양식_1관로공_02_판교_우수_a5-1bl_설계계산 3" xfId="4785" xr:uid="{00000000-0005-0000-0000-0000A5120000}"/>
    <cellStyle name="ℓ_Boo2_도로수량양식_1관로공_02_판교_우수_a5-1bl_설계계산 4" xfId="4786" xr:uid="{00000000-0005-0000-0000-0000A6120000}"/>
    <cellStyle name="ℓ_Boo2_도로수량양식_1관로공_02_판교_우수_a5-1bl_설계계산_02_판교_빗물이용_a5-2bl_설계계산서" xfId="4787" xr:uid="{00000000-0005-0000-0000-0000A7120000}"/>
    <cellStyle name="ℓ_Boo2_도로수량양식_1관로공_02_판교_우수_a5-1bl_설계계산_02_판교_빗물이용_a5-2bl_설계계산서 2" xfId="4788" xr:uid="{00000000-0005-0000-0000-0000A8120000}"/>
    <cellStyle name="ℓ_Boo2_도로수량양식_1관로공_02_판교_우수_a5-1bl_설계계산_02_판교_빗물이용_a5-2bl_설계계산서 3" xfId="4789" xr:uid="{00000000-0005-0000-0000-0000A9120000}"/>
    <cellStyle name="ℓ_Boo2_도로수량양식_1관로공_02_판교_우수_a5-1bl_설계계산_02_판교_빗물이용_a5-2bl_설계계산서 4" xfId="4790" xr:uid="{00000000-0005-0000-0000-0000AA120000}"/>
    <cellStyle name="ℓ_Boo2_수량산출" xfId="4791" xr:uid="{00000000-0005-0000-0000-0000AB120000}"/>
    <cellStyle name="ℓ_Boo2_수량산출 2" xfId="4792" xr:uid="{00000000-0005-0000-0000-0000AC120000}"/>
    <cellStyle name="ℓ_Boo2_수량산출 3" xfId="4793" xr:uid="{00000000-0005-0000-0000-0000AD120000}"/>
    <cellStyle name="ℓ_Boo2_수량산출 4" xfId="4794" xr:uid="{00000000-0005-0000-0000-0000AE120000}"/>
    <cellStyle name="ℓ_Boo2_수량산출_02_판교_우수_a5-1bl_설계계산" xfId="4795" xr:uid="{00000000-0005-0000-0000-0000AF120000}"/>
    <cellStyle name="ℓ_Boo2_수량산출_02_판교_우수_a5-1bl_설계계산 2" xfId="4796" xr:uid="{00000000-0005-0000-0000-0000B0120000}"/>
    <cellStyle name="ℓ_Boo2_수량산출_02_판교_우수_a5-1bl_설계계산 3" xfId="4797" xr:uid="{00000000-0005-0000-0000-0000B1120000}"/>
    <cellStyle name="ℓ_Boo2_수량산출_02_판교_우수_a5-1bl_설계계산 4" xfId="4798" xr:uid="{00000000-0005-0000-0000-0000B2120000}"/>
    <cellStyle name="ℓ_Boo2_수량산출_02_판교_우수_a5-1bl_설계계산_02_판교_빗물이용_a5-2bl_설계계산서" xfId="4799" xr:uid="{00000000-0005-0000-0000-0000B3120000}"/>
    <cellStyle name="ℓ_Boo2_수량산출_02_판교_우수_a5-1bl_설계계산_02_판교_빗물이용_a5-2bl_설계계산서 2" xfId="4800" xr:uid="{00000000-0005-0000-0000-0000B4120000}"/>
    <cellStyle name="ℓ_Boo2_수량산출_02_판교_우수_a5-1bl_설계계산_02_판교_빗물이용_a5-2bl_설계계산서 3" xfId="4801" xr:uid="{00000000-0005-0000-0000-0000B5120000}"/>
    <cellStyle name="ℓ_Boo2_수량산출_02_판교_우수_a5-1bl_설계계산_02_판교_빗물이용_a5-2bl_설계계산서 4" xfId="4802" xr:uid="{00000000-0005-0000-0000-0000B6120000}"/>
    <cellStyle name="ℓ_Boo2_수량산출_1관로공" xfId="4803" xr:uid="{00000000-0005-0000-0000-0000B7120000}"/>
    <cellStyle name="ℓ_Boo2_수량산출_1관로공 2" xfId="4804" xr:uid="{00000000-0005-0000-0000-0000B8120000}"/>
    <cellStyle name="ℓ_Boo2_수량산출_1관로공 3" xfId="4805" xr:uid="{00000000-0005-0000-0000-0000B9120000}"/>
    <cellStyle name="ℓ_Boo2_수량산출_1관로공 4" xfId="4806" xr:uid="{00000000-0005-0000-0000-0000BA120000}"/>
    <cellStyle name="ℓ_Boo2_수량산출_1관로공_02_판교_우수_a5-1bl_설계계산" xfId="4807" xr:uid="{00000000-0005-0000-0000-0000BB120000}"/>
    <cellStyle name="ℓ_Boo2_수량산출_1관로공_02_판교_우수_a5-1bl_설계계산 2" xfId="4808" xr:uid="{00000000-0005-0000-0000-0000BC120000}"/>
    <cellStyle name="ℓ_Boo2_수량산출_1관로공_02_판교_우수_a5-1bl_설계계산 3" xfId="4809" xr:uid="{00000000-0005-0000-0000-0000BD120000}"/>
    <cellStyle name="ℓ_Boo2_수량산출_1관로공_02_판교_우수_a5-1bl_설계계산 4" xfId="4810" xr:uid="{00000000-0005-0000-0000-0000BE120000}"/>
    <cellStyle name="ℓ_Boo2_수량산출_1관로공_02_판교_우수_a5-1bl_설계계산_02_판교_빗물이용_a5-2bl_설계계산서" xfId="4811" xr:uid="{00000000-0005-0000-0000-0000BF120000}"/>
    <cellStyle name="ℓ_Boo2_수량산출_1관로공_02_판교_우수_a5-1bl_설계계산_02_판교_빗물이용_a5-2bl_설계계산서 2" xfId="4812" xr:uid="{00000000-0005-0000-0000-0000C0120000}"/>
    <cellStyle name="ℓ_Boo2_수량산출_1관로공_02_판교_우수_a5-1bl_설계계산_02_판교_빗물이용_a5-2bl_설계계산서 3" xfId="4813" xr:uid="{00000000-0005-0000-0000-0000C1120000}"/>
    <cellStyle name="ℓ_Boo2_수량산출_1관로공_02_판교_우수_a5-1bl_설계계산_02_판교_빗물이용_a5-2bl_설계계산서 4" xfId="4814" xr:uid="{00000000-0005-0000-0000-0000C2120000}"/>
    <cellStyle name="ℓ_Boo2_수량전체" xfId="4815" xr:uid="{00000000-0005-0000-0000-0000C3120000}"/>
    <cellStyle name="ℓ_Boo2_수량전체 2" xfId="4816" xr:uid="{00000000-0005-0000-0000-0000C4120000}"/>
    <cellStyle name="ℓ_Boo2_수량전체 3" xfId="4817" xr:uid="{00000000-0005-0000-0000-0000C5120000}"/>
    <cellStyle name="ℓ_Boo2_수량전체 4" xfId="4818" xr:uid="{00000000-0005-0000-0000-0000C6120000}"/>
    <cellStyle name="ℓ_Boo2_수량전체_02_판교_우수_a5-1bl_설계계산" xfId="4819" xr:uid="{00000000-0005-0000-0000-0000C7120000}"/>
    <cellStyle name="ℓ_Boo2_수량전체_02_판교_우수_a5-1bl_설계계산 2" xfId="4820" xr:uid="{00000000-0005-0000-0000-0000C8120000}"/>
    <cellStyle name="ℓ_Boo2_수량전체_02_판교_우수_a5-1bl_설계계산 3" xfId="4821" xr:uid="{00000000-0005-0000-0000-0000C9120000}"/>
    <cellStyle name="ℓ_Boo2_수량전체_02_판교_우수_a5-1bl_설계계산 4" xfId="4822" xr:uid="{00000000-0005-0000-0000-0000CA120000}"/>
    <cellStyle name="ℓ_Boo2_수량전체_02_판교_우수_a5-1bl_설계계산_02_판교_빗물이용_a5-2bl_설계계산서" xfId="4823" xr:uid="{00000000-0005-0000-0000-0000CB120000}"/>
    <cellStyle name="ℓ_Boo2_수량전체_02_판교_우수_a5-1bl_설계계산_02_판교_빗물이용_a5-2bl_설계계산서 2" xfId="4824" xr:uid="{00000000-0005-0000-0000-0000CC120000}"/>
    <cellStyle name="ℓ_Boo2_수량전체_02_판교_우수_a5-1bl_설계계산_02_판교_빗물이용_a5-2bl_설계계산서 3" xfId="4825" xr:uid="{00000000-0005-0000-0000-0000CD120000}"/>
    <cellStyle name="ℓ_Boo2_수량전체_02_판교_우수_a5-1bl_설계계산_02_판교_빗물이용_a5-2bl_설계계산서 4" xfId="4826" xr:uid="{00000000-0005-0000-0000-0000CE120000}"/>
    <cellStyle name="ℓ_Boo2_수량전체_1토공및포장공" xfId="4827" xr:uid="{00000000-0005-0000-0000-0000CF120000}"/>
    <cellStyle name="ℓ_Boo2_수량전체_1토공및포장공 2" xfId="4828" xr:uid="{00000000-0005-0000-0000-0000D0120000}"/>
    <cellStyle name="ℓ_Boo2_수량전체_1토공및포장공 3" xfId="4829" xr:uid="{00000000-0005-0000-0000-0000D1120000}"/>
    <cellStyle name="ℓ_Boo2_수량전체_1토공및포장공 4" xfId="4830" xr:uid="{00000000-0005-0000-0000-0000D2120000}"/>
    <cellStyle name="ℓ_Boo2_수량전체_1토공및포장공_02_판교_우수_a5-1bl_설계계산" xfId="4831" xr:uid="{00000000-0005-0000-0000-0000D3120000}"/>
    <cellStyle name="ℓ_Boo2_수량전체_1토공및포장공_02_판교_우수_a5-1bl_설계계산 2" xfId="4832" xr:uid="{00000000-0005-0000-0000-0000D4120000}"/>
    <cellStyle name="ℓ_Boo2_수량전체_1토공및포장공_02_판교_우수_a5-1bl_설계계산 3" xfId="4833" xr:uid="{00000000-0005-0000-0000-0000D5120000}"/>
    <cellStyle name="ℓ_Boo2_수량전체_1토공및포장공_02_판교_우수_a5-1bl_설계계산 4" xfId="4834" xr:uid="{00000000-0005-0000-0000-0000D6120000}"/>
    <cellStyle name="ℓ_Boo2_수량전체_1토공및포장공_02_판교_우수_a5-1bl_설계계산_02_판교_빗물이용_a5-2bl_설계계산서" xfId="4835" xr:uid="{00000000-0005-0000-0000-0000D7120000}"/>
    <cellStyle name="ℓ_Boo2_수량전체_1토공및포장공_02_판교_우수_a5-1bl_설계계산_02_판교_빗물이용_a5-2bl_설계계산서 2" xfId="4836" xr:uid="{00000000-0005-0000-0000-0000D8120000}"/>
    <cellStyle name="ℓ_Boo2_수량전체_1토공및포장공_02_판교_우수_a5-1bl_설계계산_02_판교_빗물이용_a5-2bl_설계계산서 3" xfId="4837" xr:uid="{00000000-0005-0000-0000-0000D9120000}"/>
    <cellStyle name="ℓ_Boo2_수량전체_1토공및포장공_02_판교_우수_a5-1bl_설계계산_02_판교_빗물이용_a5-2bl_설계계산서 4" xfId="4838" xr:uid="{00000000-0005-0000-0000-0000DA120000}"/>
    <cellStyle name="ℓ_Boo2_수량전체_1토공및포장공_1관로공" xfId="4839" xr:uid="{00000000-0005-0000-0000-0000DB120000}"/>
    <cellStyle name="ℓ_Boo2_수량전체_1토공및포장공_1관로공 2" xfId="4840" xr:uid="{00000000-0005-0000-0000-0000DC120000}"/>
    <cellStyle name="ℓ_Boo2_수량전체_1토공및포장공_1관로공 3" xfId="4841" xr:uid="{00000000-0005-0000-0000-0000DD120000}"/>
    <cellStyle name="ℓ_Boo2_수량전체_1토공및포장공_1관로공 4" xfId="4842" xr:uid="{00000000-0005-0000-0000-0000DE120000}"/>
    <cellStyle name="ℓ_Boo2_수량전체_1토공및포장공_1관로공_02_판교_우수_a5-1bl_설계계산" xfId="4843" xr:uid="{00000000-0005-0000-0000-0000DF120000}"/>
    <cellStyle name="ℓ_Boo2_수량전체_1토공및포장공_1관로공_02_판교_우수_a5-1bl_설계계산 2" xfId="4844" xr:uid="{00000000-0005-0000-0000-0000E0120000}"/>
    <cellStyle name="ℓ_Boo2_수량전체_1토공및포장공_1관로공_02_판교_우수_a5-1bl_설계계산 3" xfId="4845" xr:uid="{00000000-0005-0000-0000-0000E1120000}"/>
    <cellStyle name="ℓ_Boo2_수량전체_1토공및포장공_1관로공_02_판교_우수_a5-1bl_설계계산 4" xfId="4846" xr:uid="{00000000-0005-0000-0000-0000E2120000}"/>
    <cellStyle name="ℓ_Boo2_수량전체_1토공및포장공_1관로공_02_판교_우수_a5-1bl_설계계산_02_판교_빗물이용_a5-2bl_설계계산서" xfId="4847" xr:uid="{00000000-0005-0000-0000-0000E3120000}"/>
    <cellStyle name="ℓ_Boo2_수량전체_1토공및포장공_1관로공_02_판교_우수_a5-1bl_설계계산_02_판교_빗물이용_a5-2bl_설계계산서 2" xfId="4848" xr:uid="{00000000-0005-0000-0000-0000E4120000}"/>
    <cellStyle name="ℓ_Boo2_수량전체_1토공및포장공_1관로공_02_판교_우수_a5-1bl_설계계산_02_판교_빗물이용_a5-2bl_설계계산서 3" xfId="4849" xr:uid="{00000000-0005-0000-0000-0000E5120000}"/>
    <cellStyle name="ℓ_Boo2_수량전체_1토공및포장공_1관로공_02_판교_우수_a5-1bl_설계계산_02_판교_빗물이용_a5-2bl_설계계산서 4" xfId="4850" xr:uid="{00000000-0005-0000-0000-0000E6120000}"/>
    <cellStyle name="ℓ_Boo2_인월중군소하천" xfId="4851" xr:uid="{00000000-0005-0000-0000-0000E7120000}"/>
    <cellStyle name="ℓ_Boo2_인월중군소하천 2" xfId="4852" xr:uid="{00000000-0005-0000-0000-0000E8120000}"/>
    <cellStyle name="ℓ_Boo2_인월중군소하천 3" xfId="4853" xr:uid="{00000000-0005-0000-0000-0000E9120000}"/>
    <cellStyle name="ℓ_Boo2_인월중군소하천 4" xfId="4854" xr:uid="{00000000-0005-0000-0000-0000EA120000}"/>
    <cellStyle name="ℓ_Boo2_인월중군소하천_02_판교_우수_a5-1bl_설계계산" xfId="4855" xr:uid="{00000000-0005-0000-0000-0000EB120000}"/>
    <cellStyle name="ℓ_Boo2_인월중군소하천_02_판교_우수_a5-1bl_설계계산 2" xfId="4856" xr:uid="{00000000-0005-0000-0000-0000EC120000}"/>
    <cellStyle name="ℓ_Boo2_인월중군소하천_02_판교_우수_a5-1bl_설계계산 3" xfId="4857" xr:uid="{00000000-0005-0000-0000-0000ED120000}"/>
    <cellStyle name="ℓ_Boo2_인월중군소하천_02_판교_우수_a5-1bl_설계계산 4" xfId="4858" xr:uid="{00000000-0005-0000-0000-0000EE120000}"/>
    <cellStyle name="ℓ_Boo2_인월중군소하천_02_판교_우수_a5-1bl_설계계산_02_판교_빗물이용_a5-2bl_설계계산서" xfId="4859" xr:uid="{00000000-0005-0000-0000-0000EF120000}"/>
    <cellStyle name="ℓ_Boo2_인월중군소하천_02_판교_우수_a5-1bl_설계계산_02_판교_빗물이용_a5-2bl_설계계산서 2" xfId="4860" xr:uid="{00000000-0005-0000-0000-0000F0120000}"/>
    <cellStyle name="ℓ_Boo2_인월중군소하천_02_판교_우수_a5-1bl_설계계산_02_판교_빗물이용_a5-2bl_설계계산서 3" xfId="4861" xr:uid="{00000000-0005-0000-0000-0000F1120000}"/>
    <cellStyle name="ℓ_Boo2_인월중군소하천_02_판교_우수_a5-1bl_설계계산_02_판교_빗물이용_a5-2bl_설계계산서 4" xfId="4862" xr:uid="{00000000-0005-0000-0000-0000F2120000}"/>
    <cellStyle name="ℓ_Boo2_인월중군소하천_1관로공" xfId="4863" xr:uid="{00000000-0005-0000-0000-0000F3120000}"/>
    <cellStyle name="ℓ_Boo2_인월중군소하천_1관로공 2" xfId="4864" xr:uid="{00000000-0005-0000-0000-0000F4120000}"/>
    <cellStyle name="ℓ_Boo2_인월중군소하천_1관로공 3" xfId="4865" xr:uid="{00000000-0005-0000-0000-0000F5120000}"/>
    <cellStyle name="ℓ_Boo2_인월중군소하천_1관로공 4" xfId="4866" xr:uid="{00000000-0005-0000-0000-0000F6120000}"/>
    <cellStyle name="ℓ_Boo2_인월중군소하천_1관로공_02_판교_우수_a5-1bl_설계계산" xfId="4867" xr:uid="{00000000-0005-0000-0000-0000F7120000}"/>
    <cellStyle name="ℓ_Boo2_인월중군소하천_1관로공_02_판교_우수_a5-1bl_설계계산 2" xfId="4868" xr:uid="{00000000-0005-0000-0000-0000F8120000}"/>
    <cellStyle name="ℓ_Boo2_인월중군소하천_1관로공_02_판교_우수_a5-1bl_설계계산 3" xfId="4869" xr:uid="{00000000-0005-0000-0000-0000F9120000}"/>
    <cellStyle name="ℓ_Boo2_인월중군소하천_1관로공_02_판교_우수_a5-1bl_설계계산 4" xfId="4870" xr:uid="{00000000-0005-0000-0000-0000FA120000}"/>
    <cellStyle name="ℓ_Boo2_인월중군소하천_1관로공_02_판교_우수_a5-1bl_설계계산_02_판교_빗물이용_a5-2bl_설계계산서" xfId="4871" xr:uid="{00000000-0005-0000-0000-0000FB120000}"/>
    <cellStyle name="ℓ_Boo2_인월중군소하천_1관로공_02_판교_우수_a5-1bl_설계계산_02_판교_빗물이용_a5-2bl_설계계산서 2" xfId="4872" xr:uid="{00000000-0005-0000-0000-0000FC120000}"/>
    <cellStyle name="ℓ_Boo2_인월중군소하천_1관로공_02_판교_우수_a5-1bl_설계계산_02_판교_빗물이용_a5-2bl_설계계산서 3" xfId="4873" xr:uid="{00000000-0005-0000-0000-0000FD120000}"/>
    <cellStyle name="ℓ_Boo2_인월중군소하천_1관로공_02_판교_우수_a5-1bl_설계계산_02_판교_빗물이용_a5-2bl_설계계산서 4" xfId="4874" xr:uid="{00000000-0005-0000-0000-0000FE120000}"/>
    <cellStyle name="ℓ_Book2" xfId="4875" xr:uid="{00000000-0005-0000-0000-0000FF120000}"/>
    <cellStyle name="ℓ_Book2 2" xfId="4876" xr:uid="{00000000-0005-0000-0000-000000130000}"/>
    <cellStyle name="ℓ_Book2 3" xfId="4877" xr:uid="{00000000-0005-0000-0000-000001130000}"/>
    <cellStyle name="ℓ_Book2 4" xfId="4878" xr:uid="{00000000-0005-0000-0000-000002130000}"/>
    <cellStyle name="ℓ_Book2_02_판교_우수_a5-1bl_설계계산" xfId="4879" xr:uid="{00000000-0005-0000-0000-000003130000}"/>
    <cellStyle name="ℓ_Book2_02_판교_우수_a5-1bl_설계계산 2" xfId="4880" xr:uid="{00000000-0005-0000-0000-000004130000}"/>
    <cellStyle name="ℓ_Book2_02_판교_우수_a5-1bl_설계계산 3" xfId="4881" xr:uid="{00000000-0005-0000-0000-000005130000}"/>
    <cellStyle name="ℓ_Book2_02_판교_우수_a5-1bl_설계계산 4" xfId="4882" xr:uid="{00000000-0005-0000-0000-000006130000}"/>
    <cellStyle name="ℓ_Book2_02_판교_우수_a5-1bl_설계계산_02_판교_빗물이용_a5-2bl_설계계산서" xfId="4883" xr:uid="{00000000-0005-0000-0000-000007130000}"/>
    <cellStyle name="ℓ_Book2_02_판교_우수_a5-1bl_설계계산_02_판교_빗물이용_a5-2bl_설계계산서 2" xfId="4884" xr:uid="{00000000-0005-0000-0000-000008130000}"/>
    <cellStyle name="ℓ_Book2_02_판교_우수_a5-1bl_설계계산_02_판교_빗물이용_a5-2bl_설계계산서 3" xfId="4885" xr:uid="{00000000-0005-0000-0000-000009130000}"/>
    <cellStyle name="ℓ_Book2_02_판교_우수_a5-1bl_설계계산_02_판교_빗물이용_a5-2bl_설계계산서 4" xfId="4886" xr:uid="{00000000-0005-0000-0000-00000A130000}"/>
    <cellStyle name="ℓ_Book2_1" xfId="4887" xr:uid="{00000000-0005-0000-0000-00000B130000}"/>
    <cellStyle name="ℓ_Book2_1 2" xfId="4888" xr:uid="{00000000-0005-0000-0000-00000C130000}"/>
    <cellStyle name="ℓ_Book2_1 3" xfId="4889" xr:uid="{00000000-0005-0000-0000-00000D130000}"/>
    <cellStyle name="ℓ_Book2_1 4" xfId="4890" xr:uid="{00000000-0005-0000-0000-00000E130000}"/>
    <cellStyle name="ℓ_Book2_1_02_판교_우수_a5-1bl_설계계산" xfId="4891" xr:uid="{00000000-0005-0000-0000-00000F130000}"/>
    <cellStyle name="ℓ_Book2_1_02_판교_우수_a5-1bl_설계계산 2" xfId="4892" xr:uid="{00000000-0005-0000-0000-000010130000}"/>
    <cellStyle name="ℓ_Book2_1_02_판교_우수_a5-1bl_설계계산 3" xfId="4893" xr:uid="{00000000-0005-0000-0000-000011130000}"/>
    <cellStyle name="ℓ_Book2_1_02_판교_우수_a5-1bl_설계계산 4" xfId="4894" xr:uid="{00000000-0005-0000-0000-000012130000}"/>
    <cellStyle name="ℓ_Book2_1_02_판교_우수_a5-1bl_설계계산_02_판교_빗물이용_a5-2bl_설계계산서" xfId="4895" xr:uid="{00000000-0005-0000-0000-000013130000}"/>
    <cellStyle name="ℓ_Book2_1_02_판교_우수_a5-1bl_설계계산_02_판교_빗물이용_a5-2bl_설계계산서 2" xfId="4896" xr:uid="{00000000-0005-0000-0000-000014130000}"/>
    <cellStyle name="ℓ_Book2_1_02_판교_우수_a5-1bl_설계계산_02_판교_빗물이용_a5-2bl_설계계산서 3" xfId="4897" xr:uid="{00000000-0005-0000-0000-000015130000}"/>
    <cellStyle name="ℓ_Book2_1_02_판교_우수_a5-1bl_설계계산_02_판교_빗물이용_a5-2bl_설계계산서 4" xfId="4898" xr:uid="{00000000-0005-0000-0000-000016130000}"/>
    <cellStyle name="ℓ_Book2_1_1토공및포장공" xfId="4899" xr:uid="{00000000-0005-0000-0000-000017130000}"/>
    <cellStyle name="ℓ_Book2_1_1토공및포장공 2" xfId="4900" xr:uid="{00000000-0005-0000-0000-000018130000}"/>
    <cellStyle name="ℓ_Book2_1_1토공및포장공 3" xfId="4901" xr:uid="{00000000-0005-0000-0000-000019130000}"/>
    <cellStyle name="ℓ_Book2_1_1토공및포장공 4" xfId="4902" xr:uid="{00000000-0005-0000-0000-00001A130000}"/>
    <cellStyle name="ℓ_Book2_1_1토공및포장공_02_판교_우수_a5-1bl_설계계산" xfId="4903" xr:uid="{00000000-0005-0000-0000-00001B130000}"/>
    <cellStyle name="ℓ_Book2_1_1토공및포장공_02_판교_우수_a5-1bl_설계계산 2" xfId="4904" xr:uid="{00000000-0005-0000-0000-00001C130000}"/>
    <cellStyle name="ℓ_Book2_1_1토공및포장공_02_판교_우수_a5-1bl_설계계산 3" xfId="4905" xr:uid="{00000000-0005-0000-0000-00001D130000}"/>
    <cellStyle name="ℓ_Book2_1_1토공및포장공_02_판교_우수_a5-1bl_설계계산 4" xfId="4906" xr:uid="{00000000-0005-0000-0000-00001E130000}"/>
    <cellStyle name="ℓ_Book2_1_1토공및포장공_02_판교_우수_a5-1bl_설계계산_02_판교_빗물이용_a5-2bl_설계계산서" xfId="4907" xr:uid="{00000000-0005-0000-0000-00001F130000}"/>
    <cellStyle name="ℓ_Book2_1_1토공및포장공_02_판교_우수_a5-1bl_설계계산_02_판교_빗물이용_a5-2bl_설계계산서 2" xfId="4908" xr:uid="{00000000-0005-0000-0000-000020130000}"/>
    <cellStyle name="ℓ_Book2_1_1토공및포장공_02_판교_우수_a5-1bl_설계계산_02_판교_빗물이용_a5-2bl_설계계산서 3" xfId="4909" xr:uid="{00000000-0005-0000-0000-000021130000}"/>
    <cellStyle name="ℓ_Book2_1_1토공및포장공_02_판교_우수_a5-1bl_설계계산_02_판교_빗물이용_a5-2bl_설계계산서 4" xfId="4910" xr:uid="{00000000-0005-0000-0000-000022130000}"/>
    <cellStyle name="ℓ_Book2_1_1토공및포장공_1관로공" xfId="4911" xr:uid="{00000000-0005-0000-0000-000023130000}"/>
    <cellStyle name="ℓ_Book2_1_1토공및포장공_1관로공 2" xfId="4912" xr:uid="{00000000-0005-0000-0000-000024130000}"/>
    <cellStyle name="ℓ_Book2_1_1토공및포장공_1관로공 3" xfId="4913" xr:uid="{00000000-0005-0000-0000-000025130000}"/>
    <cellStyle name="ℓ_Book2_1_1토공및포장공_1관로공 4" xfId="4914" xr:uid="{00000000-0005-0000-0000-000026130000}"/>
    <cellStyle name="ℓ_Book2_1_1토공및포장공_1관로공_02_판교_우수_a5-1bl_설계계산" xfId="4915" xr:uid="{00000000-0005-0000-0000-000027130000}"/>
    <cellStyle name="ℓ_Book2_1_1토공및포장공_1관로공_02_판교_우수_a5-1bl_설계계산 2" xfId="4916" xr:uid="{00000000-0005-0000-0000-000028130000}"/>
    <cellStyle name="ℓ_Book2_1_1토공및포장공_1관로공_02_판교_우수_a5-1bl_설계계산 3" xfId="4917" xr:uid="{00000000-0005-0000-0000-000029130000}"/>
    <cellStyle name="ℓ_Book2_1_1토공및포장공_1관로공_02_판교_우수_a5-1bl_설계계산 4" xfId="4918" xr:uid="{00000000-0005-0000-0000-00002A130000}"/>
    <cellStyle name="ℓ_Book2_1_1토공및포장공_1관로공_02_판교_우수_a5-1bl_설계계산_02_판교_빗물이용_a5-2bl_설계계산서" xfId="4919" xr:uid="{00000000-0005-0000-0000-00002B130000}"/>
    <cellStyle name="ℓ_Book2_1_1토공및포장공_1관로공_02_판교_우수_a5-1bl_설계계산_02_판교_빗물이용_a5-2bl_설계계산서 2" xfId="4920" xr:uid="{00000000-0005-0000-0000-00002C130000}"/>
    <cellStyle name="ℓ_Book2_1_1토공및포장공_1관로공_02_판교_우수_a5-1bl_설계계산_02_판교_빗물이용_a5-2bl_설계계산서 3" xfId="4921" xr:uid="{00000000-0005-0000-0000-00002D130000}"/>
    <cellStyle name="ℓ_Book2_1_1토공및포장공_1관로공_02_판교_우수_a5-1bl_설계계산_02_판교_빗물이용_a5-2bl_설계계산서 4" xfId="4922" xr:uid="{00000000-0005-0000-0000-00002E130000}"/>
    <cellStyle name="ℓ_Book2_1_수량전체" xfId="4923" xr:uid="{00000000-0005-0000-0000-00002F130000}"/>
    <cellStyle name="ℓ_Book2_1_수량전체 2" xfId="4924" xr:uid="{00000000-0005-0000-0000-000030130000}"/>
    <cellStyle name="ℓ_Book2_1_수량전체 3" xfId="4925" xr:uid="{00000000-0005-0000-0000-000031130000}"/>
    <cellStyle name="ℓ_Book2_1_수량전체 4" xfId="4926" xr:uid="{00000000-0005-0000-0000-000032130000}"/>
    <cellStyle name="ℓ_Book2_1_수량전체_02_판교_우수_a5-1bl_설계계산" xfId="4927" xr:uid="{00000000-0005-0000-0000-000033130000}"/>
    <cellStyle name="ℓ_Book2_1_수량전체_02_판교_우수_a5-1bl_설계계산 2" xfId="4928" xr:uid="{00000000-0005-0000-0000-000034130000}"/>
    <cellStyle name="ℓ_Book2_1_수량전체_02_판교_우수_a5-1bl_설계계산 3" xfId="4929" xr:uid="{00000000-0005-0000-0000-000035130000}"/>
    <cellStyle name="ℓ_Book2_1_수량전체_02_판교_우수_a5-1bl_설계계산 4" xfId="4930" xr:uid="{00000000-0005-0000-0000-000036130000}"/>
    <cellStyle name="ℓ_Book2_1_수량전체_02_판교_우수_a5-1bl_설계계산_02_판교_빗물이용_a5-2bl_설계계산서" xfId="4931" xr:uid="{00000000-0005-0000-0000-000037130000}"/>
    <cellStyle name="ℓ_Book2_1_수량전체_02_판교_우수_a5-1bl_설계계산_02_판교_빗물이용_a5-2bl_설계계산서 2" xfId="4932" xr:uid="{00000000-0005-0000-0000-000038130000}"/>
    <cellStyle name="ℓ_Book2_1_수량전체_02_판교_우수_a5-1bl_설계계산_02_판교_빗물이용_a5-2bl_설계계산서 3" xfId="4933" xr:uid="{00000000-0005-0000-0000-000039130000}"/>
    <cellStyle name="ℓ_Book2_1_수량전체_02_판교_우수_a5-1bl_설계계산_02_판교_빗물이용_a5-2bl_설계계산서 4" xfId="4934" xr:uid="{00000000-0005-0000-0000-00003A130000}"/>
    <cellStyle name="ℓ_Book2_1_수량전체_1토공및포장공" xfId="4935" xr:uid="{00000000-0005-0000-0000-00003B130000}"/>
    <cellStyle name="ℓ_Book2_1_수량전체_1토공및포장공 2" xfId="4936" xr:uid="{00000000-0005-0000-0000-00003C130000}"/>
    <cellStyle name="ℓ_Book2_1_수량전체_1토공및포장공 3" xfId="4937" xr:uid="{00000000-0005-0000-0000-00003D130000}"/>
    <cellStyle name="ℓ_Book2_1_수량전체_1토공및포장공 4" xfId="4938" xr:uid="{00000000-0005-0000-0000-00003E130000}"/>
    <cellStyle name="ℓ_Book2_1_수량전체_1토공및포장공_02_판교_우수_a5-1bl_설계계산" xfId="4939" xr:uid="{00000000-0005-0000-0000-00003F130000}"/>
    <cellStyle name="ℓ_Book2_1_수량전체_1토공및포장공_02_판교_우수_a5-1bl_설계계산 2" xfId="4940" xr:uid="{00000000-0005-0000-0000-000040130000}"/>
    <cellStyle name="ℓ_Book2_1_수량전체_1토공및포장공_02_판교_우수_a5-1bl_설계계산 3" xfId="4941" xr:uid="{00000000-0005-0000-0000-000041130000}"/>
    <cellStyle name="ℓ_Book2_1_수량전체_1토공및포장공_02_판교_우수_a5-1bl_설계계산 4" xfId="4942" xr:uid="{00000000-0005-0000-0000-000042130000}"/>
    <cellStyle name="ℓ_Book2_1_수량전체_1토공및포장공_02_판교_우수_a5-1bl_설계계산_02_판교_빗물이용_a5-2bl_설계계산서" xfId="4943" xr:uid="{00000000-0005-0000-0000-000043130000}"/>
    <cellStyle name="ℓ_Book2_1_수량전체_1토공및포장공_02_판교_우수_a5-1bl_설계계산_02_판교_빗물이용_a5-2bl_설계계산서 2" xfId="4944" xr:uid="{00000000-0005-0000-0000-000044130000}"/>
    <cellStyle name="ℓ_Book2_1_수량전체_1토공및포장공_02_판교_우수_a5-1bl_설계계산_02_판교_빗물이용_a5-2bl_설계계산서 3" xfId="4945" xr:uid="{00000000-0005-0000-0000-000045130000}"/>
    <cellStyle name="ℓ_Book2_1_수량전체_1토공및포장공_02_판교_우수_a5-1bl_설계계산_02_판교_빗물이용_a5-2bl_설계계산서 4" xfId="4946" xr:uid="{00000000-0005-0000-0000-000046130000}"/>
    <cellStyle name="ℓ_Book2_1_수량전체_1토공및포장공_1관로공" xfId="4947" xr:uid="{00000000-0005-0000-0000-000047130000}"/>
    <cellStyle name="ℓ_Book2_1_수량전체_1토공및포장공_1관로공 2" xfId="4948" xr:uid="{00000000-0005-0000-0000-000048130000}"/>
    <cellStyle name="ℓ_Book2_1_수량전체_1토공및포장공_1관로공 3" xfId="4949" xr:uid="{00000000-0005-0000-0000-000049130000}"/>
    <cellStyle name="ℓ_Book2_1_수량전체_1토공및포장공_1관로공 4" xfId="4950" xr:uid="{00000000-0005-0000-0000-00004A130000}"/>
    <cellStyle name="ℓ_Book2_1_수량전체_1토공및포장공_1관로공_02_판교_우수_a5-1bl_설계계산" xfId="4951" xr:uid="{00000000-0005-0000-0000-00004B130000}"/>
    <cellStyle name="ℓ_Book2_1_수량전체_1토공및포장공_1관로공_02_판교_우수_a5-1bl_설계계산 2" xfId="4952" xr:uid="{00000000-0005-0000-0000-00004C130000}"/>
    <cellStyle name="ℓ_Book2_1_수량전체_1토공및포장공_1관로공_02_판교_우수_a5-1bl_설계계산 3" xfId="4953" xr:uid="{00000000-0005-0000-0000-00004D130000}"/>
    <cellStyle name="ℓ_Book2_1_수량전체_1토공및포장공_1관로공_02_판교_우수_a5-1bl_설계계산 4" xfId="4954" xr:uid="{00000000-0005-0000-0000-00004E130000}"/>
    <cellStyle name="ℓ_Book2_1_수량전체_1토공및포장공_1관로공_02_판교_우수_a5-1bl_설계계산_02_판교_빗물이용_a5-2bl_설계계산서" xfId="4955" xr:uid="{00000000-0005-0000-0000-00004F130000}"/>
    <cellStyle name="ℓ_Book2_1_수량전체_1토공및포장공_1관로공_02_판교_우수_a5-1bl_설계계산_02_판교_빗물이용_a5-2bl_설계계산서 2" xfId="4956" xr:uid="{00000000-0005-0000-0000-000050130000}"/>
    <cellStyle name="ℓ_Book2_1_수량전체_1토공및포장공_1관로공_02_판교_우수_a5-1bl_설계계산_02_판교_빗물이용_a5-2bl_설계계산서 3" xfId="4957" xr:uid="{00000000-0005-0000-0000-000051130000}"/>
    <cellStyle name="ℓ_Book2_1_수량전체_1토공및포장공_1관로공_02_판교_우수_a5-1bl_설계계산_02_판교_빗물이용_a5-2bl_설계계산서 4" xfId="4958" xr:uid="{00000000-0005-0000-0000-000052130000}"/>
    <cellStyle name="ℓ_Book2_1토공및포장공" xfId="4959" xr:uid="{00000000-0005-0000-0000-000053130000}"/>
    <cellStyle name="ℓ_Book2_1토공및포장공 2" xfId="4960" xr:uid="{00000000-0005-0000-0000-000054130000}"/>
    <cellStyle name="ℓ_Book2_1토공및포장공 3" xfId="4961" xr:uid="{00000000-0005-0000-0000-000055130000}"/>
    <cellStyle name="ℓ_Book2_1토공및포장공 4" xfId="4962" xr:uid="{00000000-0005-0000-0000-000056130000}"/>
    <cellStyle name="ℓ_Book2_1토공및포장공_02_판교_우수_a5-1bl_설계계산" xfId="4963" xr:uid="{00000000-0005-0000-0000-000057130000}"/>
    <cellStyle name="ℓ_Book2_1토공및포장공_02_판교_우수_a5-1bl_설계계산 2" xfId="4964" xr:uid="{00000000-0005-0000-0000-000058130000}"/>
    <cellStyle name="ℓ_Book2_1토공및포장공_02_판교_우수_a5-1bl_설계계산 3" xfId="4965" xr:uid="{00000000-0005-0000-0000-000059130000}"/>
    <cellStyle name="ℓ_Book2_1토공및포장공_02_판교_우수_a5-1bl_설계계산 4" xfId="4966" xr:uid="{00000000-0005-0000-0000-00005A130000}"/>
    <cellStyle name="ℓ_Book2_1토공및포장공_02_판교_우수_a5-1bl_설계계산_02_판교_빗물이용_a5-2bl_설계계산서" xfId="4967" xr:uid="{00000000-0005-0000-0000-00005B130000}"/>
    <cellStyle name="ℓ_Book2_1토공및포장공_02_판교_우수_a5-1bl_설계계산_02_판교_빗물이용_a5-2bl_설계계산서 2" xfId="4968" xr:uid="{00000000-0005-0000-0000-00005C130000}"/>
    <cellStyle name="ℓ_Book2_1토공및포장공_02_판교_우수_a5-1bl_설계계산_02_판교_빗물이용_a5-2bl_설계계산서 3" xfId="4969" xr:uid="{00000000-0005-0000-0000-00005D130000}"/>
    <cellStyle name="ℓ_Book2_1토공및포장공_02_판교_우수_a5-1bl_설계계산_02_판교_빗물이용_a5-2bl_설계계산서 4" xfId="4970" xr:uid="{00000000-0005-0000-0000-00005E130000}"/>
    <cellStyle name="ℓ_Book2_1토공및포장공_1관로공" xfId="4971" xr:uid="{00000000-0005-0000-0000-00005F130000}"/>
    <cellStyle name="ℓ_Book2_1토공및포장공_1관로공 2" xfId="4972" xr:uid="{00000000-0005-0000-0000-000060130000}"/>
    <cellStyle name="ℓ_Book2_1토공및포장공_1관로공 3" xfId="4973" xr:uid="{00000000-0005-0000-0000-000061130000}"/>
    <cellStyle name="ℓ_Book2_1토공및포장공_1관로공 4" xfId="4974" xr:uid="{00000000-0005-0000-0000-000062130000}"/>
    <cellStyle name="ℓ_Book2_1토공및포장공_1관로공_02_판교_우수_a5-1bl_설계계산" xfId="4975" xr:uid="{00000000-0005-0000-0000-000063130000}"/>
    <cellStyle name="ℓ_Book2_1토공및포장공_1관로공_02_판교_우수_a5-1bl_설계계산 2" xfId="4976" xr:uid="{00000000-0005-0000-0000-000064130000}"/>
    <cellStyle name="ℓ_Book2_1토공및포장공_1관로공_02_판교_우수_a5-1bl_설계계산 3" xfId="4977" xr:uid="{00000000-0005-0000-0000-000065130000}"/>
    <cellStyle name="ℓ_Book2_1토공및포장공_1관로공_02_판교_우수_a5-1bl_설계계산 4" xfId="4978" xr:uid="{00000000-0005-0000-0000-000066130000}"/>
    <cellStyle name="ℓ_Book2_1토공및포장공_1관로공_02_판교_우수_a5-1bl_설계계산_02_판교_빗물이용_a5-2bl_설계계산서" xfId="4979" xr:uid="{00000000-0005-0000-0000-000067130000}"/>
    <cellStyle name="ℓ_Book2_1토공및포장공_1관로공_02_판교_우수_a5-1bl_설계계산_02_판교_빗물이용_a5-2bl_설계계산서 2" xfId="4980" xr:uid="{00000000-0005-0000-0000-000068130000}"/>
    <cellStyle name="ℓ_Book2_1토공및포장공_1관로공_02_판교_우수_a5-1bl_설계계산_02_판교_빗물이용_a5-2bl_설계계산서 3" xfId="4981" xr:uid="{00000000-0005-0000-0000-000069130000}"/>
    <cellStyle name="ℓ_Book2_1토공및포장공_1관로공_02_판교_우수_a5-1bl_설계계산_02_판교_빗물이용_a5-2bl_설계계산서 4" xfId="4982" xr:uid="{00000000-0005-0000-0000-00006A130000}"/>
    <cellStyle name="ℓ_Book2_도로수량양식" xfId="4983" xr:uid="{00000000-0005-0000-0000-00006B130000}"/>
    <cellStyle name="ℓ_Book2_도로수량양식 2" xfId="4984" xr:uid="{00000000-0005-0000-0000-00006C130000}"/>
    <cellStyle name="ℓ_Book2_도로수량양식 3" xfId="4985" xr:uid="{00000000-0005-0000-0000-00006D130000}"/>
    <cellStyle name="ℓ_Book2_도로수량양식 4" xfId="4986" xr:uid="{00000000-0005-0000-0000-00006E130000}"/>
    <cellStyle name="ℓ_Book2_도로수량양식_02_판교_우수_a5-1bl_설계계산" xfId="4987" xr:uid="{00000000-0005-0000-0000-00006F130000}"/>
    <cellStyle name="ℓ_Book2_도로수량양식_02_판교_우수_a5-1bl_설계계산 2" xfId="4988" xr:uid="{00000000-0005-0000-0000-000070130000}"/>
    <cellStyle name="ℓ_Book2_도로수량양식_02_판교_우수_a5-1bl_설계계산 3" xfId="4989" xr:uid="{00000000-0005-0000-0000-000071130000}"/>
    <cellStyle name="ℓ_Book2_도로수량양식_02_판교_우수_a5-1bl_설계계산 4" xfId="4990" xr:uid="{00000000-0005-0000-0000-000072130000}"/>
    <cellStyle name="ℓ_Book2_도로수량양식_02_판교_우수_a5-1bl_설계계산_02_판교_빗물이용_a5-2bl_설계계산서" xfId="4991" xr:uid="{00000000-0005-0000-0000-000073130000}"/>
    <cellStyle name="ℓ_Book2_도로수량양식_02_판교_우수_a5-1bl_설계계산_02_판교_빗물이용_a5-2bl_설계계산서 2" xfId="4992" xr:uid="{00000000-0005-0000-0000-000074130000}"/>
    <cellStyle name="ℓ_Book2_도로수량양식_02_판교_우수_a5-1bl_설계계산_02_판교_빗물이용_a5-2bl_설계계산서 3" xfId="4993" xr:uid="{00000000-0005-0000-0000-000075130000}"/>
    <cellStyle name="ℓ_Book2_도로수량양식_02_판교_우수_a5-1bl_설계계산_02_판교_빗물이용_a5-2bl_설계계산서 4" xfId="4994" xr:uid="{00000000-0005-0000-0000-000076130000}"/>
    <cellStyle name="ℓ_Book2_도로수량양식_1관로공" xfId="4995" xr:uid="{00000000-0005-0000-0000-000077130000}"/>
    <cellStyle name="ℓ_Book2_도로수량양식_1관로공 2" xfId="4996" xr:uid="{00000000-0005-0000-0000-000078130000}"/>
    <cellStyle name="ℓ_Book2_도로수량양식_1관로공 3" xfId="4997" xr:uid="{00000000-0005-0000-0000-000079130000}"/>
    <cellStyle name="ℓ_Book2_도로수량양식_1관로공 4" xfId="4998" xr:uid="{00000000-0005-0000-0000-00007A130000}"/>
    <cellStyle name="ℓ_Book2_도로수량양식_1관로공_02_판교_우수_a5-1bl_설계계산" xfId="4999" xr:uid="{00000000-0005-0000-0000-00007B130000}"/>
    <cellStyle name="ℓ_Book2_도로수량양식_1관로공_02_판교_우수_a5-1bl_설계계산 2" xfId="5000" xr:uid="{00000000-0005-0000-0000-00007C130000}"/>
    <cellStyle name="ℓ_Book2_도로수량양식_1관로공_02_판교_우수_a5-1bl_설계계산 3" xfId="5001" xr:uid="{00000000-0005-0000-0000-00007D130000}"/>
    <cellStyle name="ℓ_Book2_도로수량양식_1관로공_02_판교_우수_a5-1bl_설계계산 4" xfId="5002" xr:uid="{00000000-0005-0000-0000-00007E130000}"/>
    <cellStyle name="ℓ_Book2_도로수량양식_1관로공_02_판교_우수_a5-1bl_설계계산_02_판교_빗물이용_a5-2bl_설계계산서" xfId="5003" xr:uid="{00000000-0005-0000-0000-00007F130000}"/>
    <cellStyle name="ℓ_Book2_도로수량양식_1관로공_02_판교_우수_a5-1bl_설계계산_02_판교_빗물이용_a5-2bl_설계계산서 2" xfId="5004" xr:uid="{00000000-0005-0000-0000-000080130000}"/>
    <cellStyle name="ℓ_Book2_도로수량양식_1관로공_02_판교_우수_a5-1bl_설계계산_02_판교_빗물이용_a5-2bl_설계계산서 3" xfId="5005" xr:uid="{00000000-0005-0000-0000-000081130000}"/>
    <cellStyle name="ℓ_Book2_도로수량양식_1관로공_02_판교_우수_a5-1bl_설계계산_02_판교_빗물이용_a5-2bl_설계계산서 4" xfId="5006" xr:uid="{00000000-0005-0000-0000-000082130000}"/>
    <cellStyle name="ℓ_Book2_수량산출" xfId="5007" xr:uid="{00000000-0005-0000-0000-000083130000}"/>
    <cellStyle name="ℓ_Book2_수량산출 2" xfId="5008" xr:uid="{00000000-0005-0000-0000-000084130000}"/>
    <cellStyle name="ℓ_Book2_수량산출 3" xfId="5009" xr:uid="{00000000-0005-0000-0000-000085130000}"/>
    <cellStyle name="ℓ_Book2_수량산출 4" xfId="5010" xr:uid="{00000000-0005-0000-0000-000086130000}"/>
    <cellStyle name="ℓ_Book2_수량산출_02_판교_우수_a5-1bl_설계계산" xfId="5011" xr:uid="{00000000-0005-0000-0000-000087130000}"/>
    <cellStyle name="ℓ_Book2_수량산출_02_판교_우수_a5-1bl_설계계산 2" xfId="5012" xr:uid="{00000000-0005-0000-0000-000088130000}"/>
    <cellStyle name="ℓ_Book2_수량산출_02_판교_우수_a5-1bl_설계계산 3" xfId="5013" xr:uid="{00000000-0005-0000-0000-000089130000}"/>
    <cellStyle name="ℓ_Book2_수량산출_02_판교_우수_a5-1bl_설계계산 4" xfId="5014" xr:uid="{00000000-0005-0000-0000-00008A130000}"/>
    <cellStyle name="ℓ_Book2_수량산출_02_판교_우수_a5-1bl_설계계산_02_판교_빗물이용_a5-2bl_설계계산서" xfId="5015" xr:uid="{00000000-0005-0000-0000-00008B130000}"/>
    <cellStyle name="ℓ_Book2_수량산출_02_판교_우수_a5-1bl_설계계산_02_판교_빗물이용_a5-2bl_설계계산서 2" xfId="5016" xr:uid="{00000000-0005-0000-0000-00008C130000}"/>
    <cellStyle name="ℓ_Book2_수량산출_02_판교_우수_a5-1bl_설계계산_02_판교_빗물이용_a5-2bl_설계계산서 3" xfId="5017" xr:uid="{00000000-0005-0000-0000-00008D130000}"/>
    <cellStyle name="ℓ_Book2_수량산출_02_판교_우수_a5-1bl_설계계산_02_판교_빗물이용_a5-2bl_설계계산서 4" xfId="5018" xr:uid="{00000000-0005-0000-0000-00008E130000}"/>
    <cellStyle name="ℓ_Book2_수량산출_1관로공" xfId="5019" xr:uid="{00000000-0005-0000-0000-00008F130000}"/>
    <cellStyle name="ℓ_Book2_수량산출_1관로공 2" xfId="5020" xr:uid="{00000000-0005-0000-0000-000090130000}"/>
    <cellStyle name="ℓ_Book2_수량산출_1관로공 3" xfId="5021" xr:uid="{00000000-0005-0000-0000-000091130000}"/>
    <cellStyle name="ℓ_Book2_수량산출_1관로공 4" xfId="5022" xr:uid="{00000000-0005-0000-0000-000092130000}"/>
    <cellStyle name="ℓ_Book2_수량산출_1관로공_02_판교_우수_a5-1bl_설계계산" xfId="5023" xr:uid="{00000000-0005-0000-0000-000093130000}"/>
    <cellStyle name="ℓ_Book2_수량산출_1관로공_02_판교_우수_a5-1bl_설계계산 2" xfId="5024" xr:uid="{00000000-0005-0000-0000-000094130000}"/>
    <cellStyle name="ℓ_Book2_수량산출_1관로공_02_판교_우수_a5-1bl_설계계산 3" xfId="5025" xr:uid="{00000000-0005-0000-0000-000095130000}"/>
    <cellStyle name="ℓ_Book2_수량산출_1관로공_02_판교_우수_a5-1bl_설계계산 4" xfId="5026" xr:uid="{00000000-0005-0000-0000-000096130000}"/>
    <cellStyle name="ℓ_Book2_수량산출_1관로공_02_판교_우수_a5-1bl_설계계산_02_판교_빗물이용_a5-2bl_설계계산서" xfId="5027" xr:uid="{00000000-0005-0000-0000-000097130000}"/>
    <cellStyle name="ℓ_Book2_수량산출_1관로공_02_판교_우수_a5-1bl_설계계산_02_판교_빗물이용_a5-2bl_설계계산서 2" xfId="5028" xr:uid="{00000000-0005-0000-0000-000098130000}"/>
    <cellStyle name="ℓ_Book2_수량산출_1관로공_02_판교_우수_a5-1bl_설계계산_02_판교_빗물이용_a5-2bl_설계계산서 3" xfId="5029" xr:uid="{00000000-0005-0000-0000-000099130000}"/>
    <cellStyle name="ℓ_Book2_수량산출_1관로공_02_판교_우수_a5-1bl_설계계산_02_판교_빗물이용_a5-2bl_설계계산서 4" xfId="5030" xr:uid="{00000000-0005-0000-0000-00009A130000}"/>
    <cellStyle name="ℓ_Book2_수량전체" xfId="5031" xr:uid="{00000000-0005-0000-0000-00009B130000}"/>
    <cellStyle name="ℓ_Book2_수량전체 2" xfId="5032" xr:uid="{00000000-0005-0000-0000-00009C130000}"/>
    <cellStyle name="ℓ_Book2_수량전체 3" xfId="5033" xr:uid="{00000000-0005-0000-0000-00009D130000}"/>
    <cellStyle name="ℓ_Book2_수량전체 4" xfId="5034" xr:uid="{00000000-0005-0000-0000-00009E130000}"/>
    <cellStyle name="ℓ_Book2_수량전체_02_판교_우수_a5-1bl_설계계산" xfId="5035" xr:uid="{00000000-0005-0000-0000-00009F130000}"/>
    <cellStyle name="ℓ_Book2_수량전체_02_판교_우수_a5-1bl_설계계산 2" xfId="5036" xr:uid="{00000000-0005-0000-0000-0000A0130000}"/>
    <cellStyle name="ℓ_Book2_수량전체_02_판교_우수_a5-1bl_설계계산 3" xfId="5037" xr:uid="{00000000-0005-0000-0000-0000A1130000}"/>
    <cellStyle name="ℓ_Book2_수량전체_02_판교_우수_a5-1bl_설계계산 4" xfId="5038" xr:uid="{00000000-0005-0000-0000-0000A2130000}"/>
    <cellStyle name="ℓ_Book2_수량전체_02_판교_우수_a5-1bl_설계계산_02_판교_빗물이용_a5-2bl_설계계산서" xfId="5039" xr:uid="{00000000-0005-0000-0000-0000A3130000}"/>
    <cellStyle name="ℓ_Book2_수량전체_02_판교_우수_a5-1bl_설계계산_02_판교_빗물이용_a5-2bl_설계계산서 2" xfId="5040" xr:uid="{00000000-0005-0000-0000-0000A4130000}"/>
    <cellStyle name="ℓ_Book2_수량전체_02_판교_우수_a5-1bl_설계계산_02_판교_빗물이용_a5-2bl_설계계산서 3" xfId="5041" xr:uid="{00000000-0005-0000-0000-0000A5130000}"/>
    <cellStyle name="ℓ_Book2_수량전체_02_판교_우수_a5-1bl_설계계산_02_판교_빗물이용_a5-2bl_설계계산서 4" xfId="5042" xr:uid="{00000000-0005-0000-0000-0000A6130000}"/>
    <cellStyle name="ℓ_Book2_수량전체_1토공및포장공" xfId="5043" xr:uid="{00000000-0005-0000-0000-0000A7130000}"/>
    <cellStyle name="ℓ_Book2_수량전체_1토공및포장공 2" xfId="5044" xr:uid="{00000000-0005-0000-0000-0000A8130000}"/>
    <cellStyle name="ℓ_Book2_수량전체_1토공및포장공 3" xfId="5045" xr:uid="{00000000-0005-0000-0000-0000A9130000}"/>
    <cellStyle name="ℓ_Book2_수량전체_1토공및포장공 4" xfId="5046" xr:uid="{00000000-0005-0000-0000-0000AA130000}"/>
    <cellStyle name="ℓ_Book2_수량전체_1토공및포장공_02_판교_우수_a5-1bl_설계계산" xfId="5047" xr:uid="{00000000-0005-0000-0000-0000AB130000}"/>
    <cellStyle name="ℓ_Book2_수량전체_1토공및포장공_02_판교_우수_a5-1bl_설계계산 2" xfId="5048" xr:uid="{00000000-0005-0000-0000-0000AC130000}"/>
    <cellStyle name="ℓ_Book2_수량전체_1토공및포장공_02_판교_우수_a5-1bl_설계계산 3" xfId="5049" xr:uid="{00000000-0005-0000-0000-0000AD130000}"/>
    <cellStyle name="ℓ_Book2_수량전체_1토공및포장공_02_판교_우수_a5-1bl_설계계산 4" xfId="5050" xr:uid="{00000000-0005-0000-0000-0000AE130000}"/>
    <cellStyle name="ℓ_Book2_수량전체_1토공및포장공_02_판교_우수_a5-1bl_설계계산_02_판교_빗물이용_a5-2bl_설계계산서" xfId="5051" xr:uid="{00000000-0005-0000-0000-0000AF130000}"/>
    <cellStyle name="ℓ_Book2_수량전체_1토공및포장공_02_판교_우수_a5-1bl_설계계산_02_판교_빗물이용_a5-2bl_설계계산서 2" xfId="5052" xr:uid="{00000000-0005-0000-0000-0000B0130000}"/>
    <cellStyle name="ℓ_Book2_수량전체_1토공및포장공_02_판교_우수_a5-1bl_설계계산_02_판교_빗물이용_a5-2bl_설계계산서 3" xfId="5053" xr:uid="{00000000-0005-0000-0000-0000B1130000}"/>
    <cellStyle name="ℓ_Book2_수량전체_1토공및포장공_02_판교_우수_a5-1bl_설계계산_02_판교_빗물이용_a5-2bl_설계계산서 4" xfId="5054" xr:uid="{00000000-0005-0000-0000-0000B2130000}"/>
    <cellStyle name="ℓ_Book2_수량전체_1토공및포장공_1관로공" xfId="5055" xr:uid="{00000000-0005-0000-0000-0000B3130000}"/>
    <cellStyle name="ℓ_Book2_수량전체_1토공및포장공_1관로공 2" xfId="5056" xr:uid="{00000000-0005-0000-0000-0000B4130000}"/>
    <cellStyle name="ℓ_Book2_수량전체_1토공및포장공_1관로공 3" xfId="5057" xr:uid="{00000000-0005-0000-0000-0000B5130000}"/>
    <cellStyle name="ℓ_Book2_수량전체_1토공및포장공_1관로공 4" xfId="5058" xr:uid="{00000000-0005-0000-0000-0000B6130000}"/>
    <cellStyle name="ℓ_Book2_수량전체_1토공및포장공_1관로공_02_판교_우수_a5-1bl_설계계산" xfId="5059" xr:uid="{00000000-0005-0000-0000-0000B7130000}"/>
    <cellStyle name="ℓ_Book2_수량전체_1토공및포장공_1관로공_02_판교_우수_a5-1bl_설계계산 2" xfId="5060" xr:uid="{00000000-0005-0000-0000-0000B8130000}"/>
    <cellStyle name="ℓ_Book2_수량전체_1토공및포장공_1관로공_02_판교_우수_a5-1bl_설계계산 3" xfId="5061" xr:uid="{00000000-0005-0000-0000-0000B9130000}"/>
    <cellStyle name="ℓ_Book2_수량전체_1토공및포장공_1관로공_02_판교_우수_a5-1bl_설계계산 4" xfId="5062" xr:uid="{00000000-0005-0000-0000-0000BA130000}"/>
    <cellStyle name="ℓ_Book2_수량전체_1토공및포장공_1관로공_02_판교_우수_a5-1bl_설계계산_02_판교_빗물이용_a5-2bl_설계계산서" xfId="5063" xr:uid="{00000000-0005-0000-0000-0000BB130000}"/>
    <cellStyle name="ℓ_Book2_수량전체_1토공및포장공_1관로공_02_판교_우수_a5-1bl_설계계산_02_판교_빗물이용_a5-2bl_설계계산서 2" xfId="5064" xr:uid="{00000000-0005-0000-0000-0000BC130000}"/>
    <cellStyle name="ℓ_Book2_수량전체_1토공및포장공_1관로공_02_판교_우수_a5-1bl_설계계산_02_판교_빗물이용_a5-2bl_설계계산서 3" xfId="5065" xr:uid="{00000000-0005-0000-0000-0000BD130000}"/>
    <cellStyle name="ℓ_Book2_수량전체_1토공및포장공_1관로공_02_판교_우수_a5-1bl_설계계산_02_판교_빗물이용_a5-2bl_설계계산서 4" xfId="5066" xr:uid="{00000000-0005-0000-0000-0000BE130000}"/>
    <cellStyle name="ℓ_Book2_인월중군소하천" xfId="5067" xr:uid="{00000000-0005-0000-0000-0000BF130000}"/>
    <cellStyle name="ℓ_Book2_인월중군소하천 2" xfId="5068" xr:uid="{00000000-0005-0000-0000-0000C0130000}"/>
    <cellStyle name="ℓ_Book2_인월중군소하천 3" xfId="5069" xr:uid="{00000000-0005-0000-0000-0000C1130000}"/>
    <cellStyle name="ℓ_Book2_인월중군소하천 4" xfId="5070" xr:uid="{00000000-0005-0000-0000-0000C2130000}"/>
    <cellStyle name="ℓ_Book2_인월중군소하천_02_판교_우수_a5-1bl_설계계산" xfId="5071" xr:uid="{00000000-0005-0000-0000-0000C3130000}"/>
    <cellStyle name="ℓ_Book2_인월중군소하천_02_판교_우수_a5-1bl_설계계산 2" xfId="5072" xr:uid="{00000000-0005-0000-0000-0000C4130000}"/>
    <cellStyle name="ℓ_Book2_인월중군소하천_02_판교_우수_a5-1bl_설계계산 3" xfId="5073" xr:uid="{00000000-0005-0000-0000-0000C5130000}"/>
    <cellStyle name="ℓ_Book2_인월중군소하천_02_판교_우수_a5-1bl_설계계산 4" xfId="5074" xr:uid="{00000000-0005-0000-0000-0000C6130000}"/>
    <cellStyle name="ℓ_Book2_인월중군소하천_02_판교_우수_a5-1bl_설계계산_02_판교_빗물이용_a5-2bl_설계계산서" xfId="5075" xr:uid="{00000000-0005-0000-0000-0000C7130000}"/>
    <cellStyle name="ℓ_Book2_인월중군소하천_02_판교_우수_a5-1bl_설계계산_02_판교_빗물이용_a5-2bl_설계계산서 2" xfId="5076" xr:uid="{00000000-0005-0000-0000-0000C8130000}"/>
    <cellStyle name="ℓ_Book2_인월중군소하천_02_판교_우수_a5-1bl_설계계산_02_판교_빗물이용_a5-2bl_설계계산서 3" xfId="5077" xr:uid="{00000000-0005-0000-0000-0000C9130000}"/>
    <cellStyle name="ℓ_Book2_인월중군소하천_02_판교_우수_a5-1bl_설계계산_02_판교_빗물이용_a5-2bl_설계계산서 4" xfId="5078" xr:uid="{00000000-0005-0000-0000-0000CA130000}"/>
    <cellStyle name="ℓ_Book2_인월중군소하천_1관로공" xfId="5079" xr:uid="{00000000-0005-0000-0000-0000CB130000}"/>
    <cellStyle name="ℓ_Book2_인월중군소하천_1관로공 2" xfId="5080" xr:uid="{00000000-0005-0000-0000-0000CC130000}"/>
    <cellStyle name="ℓ_Book2_인월중군소하천_1관로공 3" xfId="5081" xr:uid="{00000000-0005-0000-0000-0000CD130000}"/>
    <cellStyle name="ℓ_Book2_인월중군소하천_1관로공 4" xfId="5082" xr:uid="{00000000-0005-0000-0000-0000CE130000}"/>
    <cellStyle name="ℓ_Book2_인월중군소하천_1관로공_02_판교_우수_a5-1bl_설계계산" xfId="5083" xr:uid="{00000000-0005-0000-0000-0000CF130000}"/>
    <cellStyle name="ℓ_Book2_인월중군소하천_1관로공_02_판교_우수_a5-1bl_설계계산 2" xfId="5084" xr:uid="{00000000-0005-0000-0000-0000D0130000}"/>
    <cellStyle name="ℓ_Book2_인월중군소하천_1관로공_02_판교_우수_a5-1bl_설계계산 3" xfId="5085" xr:uid="{00000000-0005-0000-0000-0000D1130000}"/>
    <cellStyle name="ℓ_Book2_인월중군소하천_1관로공_02_판교_우수_a5-1bl_설계계산 4" xfId="5086" xr:uid="{00000000-0005-0000-0000-0000D2130000}"/>
    <cellStyle name="ℓ_Book2_인월중군소하천_1관로공_02_판교_우수_a5-1bl_설계계산_02_판교_빗물이용_a5-2bl_설계계산서" xfId="5087" xr:uid="{00000000-0005-0000-0000-0000D3130000}"/>
    <cellStyle name="ℓ_Book2_인월중군소하천_1관로공_02_판교_우수_a5-1bl_설계계산_02_판교_빗물이용_a5-2bl_설계계산서 2" xfId="5088" xr:uid="{00000000-0005-0000-0000-0000D4130000}"/>
    <cellStyle name="ℓ_Book2_인월중군소하천_1관로공_02_판교_우수_a5-1bl_설계계산_02_판교_빗물이용_a5-2bl_설계계산서 3" xfId="5089" xr:uid="{00000000-0005-0000-0000-0000D5130000}"/>
    <cellStyle name="ℓ_Book2_인월중군소하천_1관로공_02_판교_우수_a5-1bl_설계계산_02_판교_빗물이용_a5-2bl_설계계산서 4" xfId="5090" xr:uid="{00000000-0005-0000-0000-0000D6130000}"/>
    <cellStyle name="ℓ_Book4" xfId="5091" xr:uid="{00000000-0005-0000-0000-0000D7130000}"/>
    <cellStyle name="ℓ_Book4 2" xfId="5092" xr:uid="{00000000-0005-0000-0000-0000D8130000}"/>
    <cellStyle name="ℓ_Book4 3" xfId="5093" xr:uid="{00000000-0005-0000-0000-0000D9130000}"/>
    <cellStyle name="ℓ_Book4 4" xfId="5094" xr:uid="{00000000-0005-0000-0000-0000DA130000}"/>
    <cellStyle name="ℓ_Book4_02_판교_우수_a5-1bl_설계계산" xfId="5095" xr:uid="{00000000-0005-0000-0000-0000DB130000}"/>
    <cellStyle name="ℓ_Book4_02_판교_우수_a5-1bl_설계계산 2" xfId="5096" xr:uid="{00000000-0005-0000-0000-0000DC130000}"/>
    <cellStyle name="ℓ_Book4_02_판교_우수_a5-1bl_설계계산 3" xfId="5097" xr:uid="{00000000-0005-0000-0000-0000DD130000}"/>
    <cellStyle name="ℓ_Book4_02_판교_우수_a5-1bl_설계계산 4" xfId="5098" xr:uid="{00000000-0005-0000-0000-0000DE130000}"/>
    <cellStyle name="ℓ_Book4_02_판교_우수_a5-1bl_설계계산_02_판교_빗물이용_a5-2bl_설계계산서" xfId="5099" xr:uid="{00000000-0005-0000-0000-0000DF130000}"/>
    <cellStyle name="ℓ_Book4_02_판교_우수_a5-1bl_설계계산_02_판교_빗물이용_a5-2bl_설계계산서 2" xfId="5100" xr:uid="{00000000-0005-0000-0000-0000E0130000}"/>
    <cellStyle name="ℓ_Book4_02_판교_우수_a5-1bl_설계계산_02_판교_빗물이용_a5-2bl_설계계산서 3" xfId="5101" xr:uid="{00000000-0005-0000-0000-0000E1130000}"/>
    <cellStyle name="ℓ_Book4_02_판교_우수_a5-1bl_설계계산_02_판교_빗물이용_a5-2bl_설계계산서 4" xfId="5102" xr:uid="{00000000-0005-0000-0000-0000E2130000}"/>
    <cellStyle name="ℓ_Book4_1토공및포장공" xfId="5103" xr:uid="{00000000-0005-0000-0000-0000E3130000}"/>
    <cellStyle name="ℓ_Book4_1토공및포장공 2" xfId="5104" xr:uid="{00000000-0005-0000-0000-0000E4130000}"/>
    <cellStyle name="ℓ_Book4_1토공및포장공 3" xfId="5105" xr:uid="{00000000-0005-0000-0000-0000E5130000}"/>
    <cellStyle name="ℓ_Book4_1토공및포장공 4" xfId="5106" xr:uid="{00000000-0005-0000-0000-0000E6130000}"/>
    <cellStyle name="ℓ_Book4_1토공및포장공_02_판교_우수_a5-1bl_설계계산" xfId="5107" xr:uid="{00000000-0005-0000-0000-0000E7130000}"/>
    <cellStyle name="ℓ_Book4_1토공및포장공_02_판교_우수_a5-1bl_설계계산 2" xfId="5108" xr:uid="{00000000-0005-0000-0000-0000E8130000}"/>
    <cellStyle name="ℓ_Book4_1토공및포장공_02_판교_우수_a5-1bl_설계계산 3" xfId="5109" xr:uid="{00000000-0005-0000-0000-0000E9130000}"/>
    <cellStyle name="ℓ_Book4_1토공및포장공_02_판교_우수_a5-1bl_설계계산 4" xfId="5110" xr:uid="{00000000-0005-0000-0000-0000EA130000}"/>
    <cellStyle name="ℓ_Book4_1토공및포장공_02_판교_우수_a5-1bl_설계계산_02_판교_빗물이용_a5-2bl_설계계산서" xfId="5111" xr:uid="{00000000-0005-0000-0000-0000EB130000}"/>
    <cellStyle name="ℓ_Book4_1토공및포장공_02_판교_우수_a5-1bl_설계계산_02_판교_빗물이용_a5-2bl_설계계산서 2" xfId="5112" xr:uid="{00000000-0005-0000-0000-0000EC130000}"/>
    <cellStyle name="ℓ_Book4_1토공및포장공_02_판교_우수_a5-1bl_설계계산_02_판교_빗물이용_a5-2bl_설계계산서 3" xfId="5113" xr:uid="{00000000-0005-0000-0000-0000ED130000}"/>
    <cellStyle name="ℓ_Book4_1토공및포장공_02_판교_우수_a5-1bl_설계계산_02_판교_빗물이용_a5-2bl_설계계산서 4" xfId="5114" xr:uid="{00000000-0005-0000-0000-0000EE130000}"/>
    <cellStyle name="ℓ_Book4_1토공및포장공_1관로공" xfId="5115" xr:uid="{00000000-0005-0000-0000-0000EF130000}"/>
    <cellStyle name="ℓ_Book4_1토공및포장공_1관로공 2" xfId="5116" xr:uid="{00000000-0005-0000-0000-0000F0130000}"/>
    <cellStyle name="ℓ_Book4_1토공및포장공_1관로공 3" xfId="5117" xr:uid="{00000000-0005-0000-0000-0000F1130000}"/>
    <cellStyle name="ℓ_Book4_1토공및포장공_1관로공 4" xfId="5118" xr:uid="{00000000-0005-0000-0000-0000F2130000}"/>
    <cellStyle name="ℓ_Book4_1토공및포장공_1관로공_02_판교_우수_a5-1bl_설계계산" xfId="5119" xr:uid="{00000000-0005-0000-0000-0000F3130000}"/>
    <cellStyle name="ℓ_Book4_1토공및포장공_1관로공_02_판교_우수_a5-1bl_설계계산 2" xfId="5120" xr:uid="{00000000-0005-0000-0000-0000F4130000}"/>
    <cellStyle name="ℓ_Book4_1토공및포장공_1관로공_02_판교_우수_a5-1bl_설계계산 3" xfId="5121" xr:uid="{00000000-0005-0000-0000-0000F5130000}"/>
    <cellStyle name="ℓ_Book4_1토공및포장공_1관로공_02_판교_우수_a5-1bl_설계계산 4" xfId="5122" xr:uid="{00000000-0005-0000-0000-0000F6130000}"/>
    <cellStyle name="ℓ_Book4_1토공및포장공_1관로공_02_판교_우수_a5-1bl_설계계산_02_판교_빗물이용_a5-2bl_설계계산서" xfId="5123" xr:uid="{00000000-0005-0000-0000-0000F7130000}"/>
    <cellStyle name="ℓ_Book4_1토공및포장공_1관로공_02_판교_우수_a5-1bl_설계계산_02_판교_빗물이용_a5-2bl_설계계산서 2" xfId="5124" xr:uid="{00000000-0005-0000-0000-0000F8130000}"/>
    <cellStyle name="ℓ_Book4_1토공및포장공_1관로공_02_판교_우수_a5-1bl_설계계산_02_판교_빗물이용_a5-2bl_설계계산서 3" xfId="5125" xr:uid="{00000000-0005-0000-0000-0000F9130000}"/>
    <cellStyle name="ℓ_Book4_1토공및포장공_1관로공_02_판교_우수_a5-1bl_설계계산_02_판교_빗물이용_a5-2bl_설계계산서 4" xfId="5126" xr:uid="{00000000-0005-0000-0000-0000FA130000}"/>
    <cellStyle name="ℓ_Book4_도로수량양식" xfId="5127" xr:uid="{00000000-0005-0000-0000-0000FB130000}"/>
    <cellStyle name="ℓ_Book4_도로수량양식 2" xfId="5128" xr:uid="{00000000-0005-0000-0000-0000FC130000}"/>
    <cellStyle name="ℓ_Book4_도로수량양식 3" xfId="5129" xr:uid="{00000000-0005-0000-0000-0000FD130000}"/>
    <cellStyle name="ℓ_Book4_도로수량양식 4" xfId="5130" xr:uid="{00000000-0005-0000-0000-0000FE130000}"/>
    <cellStyle name="ℓ_Book4_도로수량양식_02_판교_우수_a5-1bl_설계계산" xfId="5131" xr:uid="{00000000-0005-0000-0000-0000FF130000}"/>
    <cellStyle name="ℓ_Book4_도로수량양식_02_판교_우수_a5-1bl_설계계산 2" xfId="5132" xr:uid="{00000000-0005-0000-0000-000000140000}"/>
    <cellStyle name="ℓ_Book4_도로수량양식_02_판교_우수_a5-1bl_설계계산 3" xfId="5133" xr:uid="{00000000-0005-0000-0000-000001140000}"/>
    <cellStyle name="ℓ_Book4_도로수량양식_02_판교_우수_a5-1bl_설계계산 4" xfId="5134" xr:uid="{00000000-0005-0000-0000-000002140000}"/>
    <cellStyle name="ℓ_Book4_도로수량양식_02_판교_우수_a5-1bl_설계계산_02_판교_빗물이용_a5-2bl_설계계산서" xfId="5135" xr:uid="{00000000-0005-0000-0000-000003140000}"/>
    <cellStyle name="ℓ_Book4_도로수량양식_02_판교_우수_a5-1bl_설계계산_02_판교_빗물이용_a5-2bl_설계계산서 2" xfId="5136" xr:uid="{00000000-0005-0000-0000-000004140000}"/>
    <cellStyle name="ℓ_Book4_도로수량양식_02_판교_우수_a5-1bl_설계계산_02_판교_빗물이용_a5-2bl_설계계산서 3" xfId="5137" xr:uid="{00000000-0005-0000-0000-000005140000}"/>
    <cellStyle name="ℓ_Book4_도로수량양식_02_판교_우수_a5-1bl_설계계산_02_판교_빗물이용_a5-2bl_설계계산서 4" xfId="5138" xr:uid="{00000000-0005-0000-0000-000006140000}"/>
    <cellStyle name="ℓ_Book4_도로수량양식_1관로공" xfId="5139" xr:uid="{00000000-0005-0000-0000-000007140000}"/>
    <cellStyle name="ℓ_Book4_도로수량양식_1관로공 2" xfId="5140" xr:uid="{00000000-0005-0000-0000-000008140000}"/>
    <cellStyle name="ℓ_Book4_도로수량양식_1관로공 3" xfId="5141" xr:uid="{00000000-0005-0000-0000-000009140000}"/>
    <cellStyle name="ℓ_Book4_도로수량양식_1관로공 4" xfId="5142" xr:uid="{00000000-0005-0000-0000-00000A140000}"/>
    <cellStyle name="ℓ_Book4_도로수량양식_1관로공_02_판교_우수_a5-1bl_설계계산" xfId="5143" xr:uid="{00000000-0005-0000-0000-00000B140000}"/>
    <cellStyle name="ℓ_Book4_도로수량양식_1관로공_02_판교_우수_a5-1bl_설계계산 2" xfId="5144" xr:uid="{00000000-0005-0000-0000-00000C140000}"/>
    <cellStyle name="ℓ_Book4_도로수량양식_1관로공_02_판교_우수_a5-1bl_설계계산 3" xfId="5145" xr:uid="{00000000-0005-0000-0000-00000D140000}"/>
    <cellStyle name="ℓ_Book4_도로수량양식_1관로공_02_판교_우수_a5-1bl_설계계산 4" xfId="5146" xr:uid="{00000000-0005-0000-0000-00000E140000}"/>
    <cellStyle name="ℓ_Book4_도로수량양식_1관로공_02_판교_우수_a5-1bl_설계계산_02_판교_빗물이용_a5-2bl_설계계산서" xfId="5147" xr:uid="{00000000-0005-0000-0000-00000F140000}"/>
    <cellStyle name="ℓ_Book4_도로수량양식_1관로공_02_판교_우수_a5-1bl_설계계산_02_판교_빗물이용_a5-2bl_설계계산서 2" xfId="5148" xr:uid="{00000000-0005-0000-0000-000010140000}"/>
    <cellStyle name="ℓ_Book4_도로수량양식_1관로공_02_판교_우수_a5-1bl_설계계산_02_판교_빗물이용_a5-2bl_설계계산서 3" xfId="5149" xr:uid="{00000000-0005-0000-0000-000011140000}"/>
    <cellStyle name="ℓ_Book4_도로수량양식_1관로공_02_판교_우수_a5-1bl_설계계산_02_판교_빗물이용_a5-2bl_설계계산서 4" xfId="5150" xr:uid="{00000000-0005-0000-0000-000012140000}"/>
    <cellStyle name="ℓ_Book4_수량산출" xfId="5151" xr:uid="{00000000-0005-0000-0000-000013140000}"/>
    <cellStyle name="ℓ_Book4_수량산출 2" xfId="5152" xr:uid="{00000000-0005-0000-0000-000014140000}"/>
    <cellStyle name="ℓ_Book4_수량산출 3" xfId="5153" xr:uid="{00000000-0005-0000-0000-000015140000}"/>
    <cellStyle name="ℓ_Book4_수량산출 4" xfId="5154" xr:uid="{00000000-0005-0000-0000-000016140000}"/>
    <cellStyle name="ℓ_Book4_수량산출_02_판교_우수_a5-1bl_설계계산" xfId="5155" xr:uid="{00000000-0005-0000-0000-000017140000}"/>
    <cellStyle name="ℓ_Book4_수량산출_02_판교_우수_a5-1bl_설계계산 2" xfId="5156" xr:uid="{00000000-0005-0000-0000-000018140000}"/>
    <cellStyle name="ℓ_Book4_수량산출_02_판교_우수_a5-1bl_설계계산 3" xfId="5157" xr:uid="{00000000-0005-0000-0000-000019140000}"/>
    <cellStyle name="ℓ_Book4_수량산출_02_판교_우수_a5-1bl_설계계산 4" xfId="5158" xr:uid="{00000000-0005-0000-0000-00001A140000}"/>
    <cellStyle name="ℓ_Book4_수량산출_02_판교_우수_a5-1bl_설계계산_02_판교_빗물이용_a5-2bl_설계계산서" xfId="5159" xr:uid="{00000000-0005-0000-0000-00001B140000}"/>
    <cellStyle name="ℓ_Book4_수량산출_02_판교_우수_a5-1bl_설계계산_02_판교_빗물이용_a5-2bl_설계계산서 2" xfId="5160" xr:uid="{00000000-0005-0000-0000-00001C140000}"/>
    <cellStyle name="ℓ_Book4_수량산출_02_판교_우수_a5-1bl_설계계산_02_판교_빗물이용_a5-2bl_설계계산서 3" xfId="5161" xr:uid="{00000000-0005-0000-0000-00001D140000}"/>
    <cellStyle name="ℓ_Book4_수량산출_02_판교_우수_a5-1bl_설계계산_02_판교_빗물이용_a5-2bl_설계계산서 4" xfId="5162" xr:uid="{00000000-0005-0000-0000-00001E140000}"/>
    <cellStyle name="ℓ_Book4_수량산출_1관로공" xfId="5163" xr:uid="{00000000-0005-0000-0000-00001F140000}"/>
    <cellStyle name="ℓ_Book4_수량산출_1관로공 2" xfId="5164" xr:uid="{00000000-0005-0000-0000-000020140000}"/>
    <cellStyle name="ℓ_Book4_수량산출_1관로공 3" xfId="5165" xr:uid="{00000000-0005-0000-0000-000021140000}"/>
    <cellStyle name="ℓ_Book4_수량산출_1관로공 4" xfId="5166" xr:uid="{00000000-0005-0000-0000-000022140000}"/>
    <cellStyle name="ℓ_Book4_수량산출_1관로공_02_판교_우수_a5-1bl_설계계산" xfId="5167" xr:uid="{00000000-0005-0000-0000-000023140000}"/>
    <cellStyle name="ℓ_Book4_수량산출_1관로공_02_판교_우수_a5-1bl_설계계산 2" xfId="5168" xr:uid="{00000000-0005-0000-0000-000024140000}"/>
    <cellStyle name="ℓ_Book4_수량산출_1관로공_02_판교_우수_a5-1bl_설계계산 3" xfId="5169" xr:uid="{00000000-0005-0000-0000-000025140000}"/>
    <cellStyle name="ℓ_Book4_수량산출_1관로공_02_판교_우수_a5-1bl_설계계산 4" xfId="5170" xr:uid="{00000000-0005-0000-0000-000026140000}"/>
    <cellStyle name="ℓ_Book4_수량산출_1관로공_02_판교_우수_a5-1bl_설계계산_02_판교_빗물이용_a5-2bl_설계계산서" xfId="5171" xr:uid="{00000000-0005-0000-0000-000027140000}"/>
    <cellStyle name="ℓ_Book4_수량산출_1관로공_02_판교_우수_a5-1bl_설계계산_02_판교_빗물이용_a5-2bl_설계계산서 2" xfId="5172" xr:uid="{00000000-0005-0000-0000-000028140000}"/>
    <cellStyle name="ℓ_Book4_수량산출_1관로공_02_판교_우수_a5-1bl_설계계산_02_판교_빗물이용_a5-2bl_설계계산서 3" xfId="5173" xr:uid="{00000000-0005-0000-0000-000029140000}"/>
    <cellStyle name="ℓ_Book4_수량산출_1관로공_02_판교_우수_a5-1bl_설계계산_02_판교_빗물이용_a5-2bl_설계계산서 4" xfId="5174" xr:uid="{00000000-0005-0000-0000-00002A140000}"/>
    <cellStyle name="ℓ_Book4_수량전체" xfId="5175" xr:uid="{00000000-0005-0000-0000-00002B140000}"/>
    <cellStyle name="ℓ_Book4_수량전체 2" xfId="5176" xr:uid="{00000000-0005-0000-0000-00002C140000}"/>
    <cellStyle name="ℓ_Book4_수량전체 3" xfId="5177" xr:uid="{00000000-0005-0000-0000-00002D140000}"/>
    <cellStyle name="ℓ_Book4_수량전체 4" xfId="5178" xr:uid="{00000000-0005-0000-0000-00002E140000}"/>
    <cellStyle name="ℓ_Book4_수량전체_02_판교_우수_a5-1bl_설계계산" xfId="5179" xr:uid="{00000000-0005-0000-0000-00002F140000}"/>
    <cellStyle name="ℓ_Book4_수량전체_02_판교_우수_a5-1bl_설계계산 2" xfId="5180" xr:uid="{00000000-0005-0000-0000-000030140000}"/>
    <cellStyle name="ℓ_Book4_수량전체_02_판교_우수_a5-1bl_설계계산 3" xfId="5181" xr:uid="{00000000-0005-0000-0000-000031140000}"/>
    <cellStyle name="ℓ_Book4_수량전체_02_판교_우수_a5-1bl_설계계산 4" xfId="5182" xr:uid="{00000000-0005-0000-0000-000032140000}"/>
    <cellStyle name="ℓ_Book4_수량전체_02_판교_우수_a5-1bl_설계계산_02_판교_빗물이용_a5-2bl_설계계산서" xfId="5183" xr:uid="{00000000-0005-0000-0000-000033140000}"/>
    <cellStyle name="ℓ_Book4_수량전체_02_판교_우수_a5-1bl_설계계산_02_판교_빗물이용_a5-2bl_설계계산서 2" xfId="5184" xr:uid="{00000000-0005-0000-0000-000034140000}"/>
    <cellStyle name="ℓ_Book4_수량전체_02_판교_우수_a5-1bl_설계계산_02_판교_빗물이용_a5-2bl_설계계산서 3" xfId="5185" xr:uid="{00000000-0005-0000-0000-000035140000}"/>
    <cellStyle name="ℓ_Book4_수량전체_02_판교_우수_a5-1bl_설계계산_02_판교_빗물이용_a5-2bl_설계계산서 4" xfId="5186" xr:uid="{00000000-0005-0000-0000-000036140000}"/>
    <cellStyle name="ℓ_Book4_수량전체_1토공및포장공" xfId="5187" xr:uid="{00000000-0005-0000-0000-000037140000}"/>
    <cellStyle name="ℓ_Book4_수량전체_1토공및포장공 2" xfId="5188" xr:uid="{00000000-0005-0000-0000-000038140000}"/>
    <cellStyle name="ℓ_Book4_수량전체_1토공및포장공 3" xfId="5189" xr:uid="{00000000-0005-0000-0000-000039140000}"/>
    <cellStyle name="ℓ_Book4_수량전체_1토공및포장공 4" xfId="5190" xr:uid="{00000000-0005-0000-0000-00003A140000}"/>
    <cellStyle name="ℓ_Book4_수량전체_1토공및포장공_02_판교_우수_a5-1bl_설계계산" xfId="5191" xr:uid="{00000000-0005-0000-0000-00003B140000}"/>
    <cellStyle name="ℓ_Book4_수량전체_1토공및포장공_02_판교_우수_a5-1bl_설계계산 2" xfId="5192" xr:uid="{00000000-0005-0000-0000-00003C140000}"/>
    <cellStyle name="ℓ_Book4_수량전체_1토공및포장공_02_판교_우수_a5-1bl_설계계산 3" xfId="5193" xr:uid="{00000000-0005-0000-0000-00003D140000}"/>
    <cellStyle name="ℓ_Book4_수량전체_1토공및포장공_02_판교_우수_a5-1bl_설계계산 4" xfId="5194" xr:uid="{00000000-0005-0000-0000-00003E140000}"/>
    <cellStyle name="ℓ_Book4_수량전체_1토공및포장공_02_판교_우수_a5-1bl_설계계산_02_판교_빗물이용_a5-2bl_설계계산서" xfId="5195" xr:uid="{00000000-0005-0000-0000-00003F140000}"/>
    <cellStyle name="ℓ_Book4_수량전체_1토공및포장공_02_판교_우수_a5-1bl_설계계산_02_판교_빗물이용_a5-2bl_설계계산서 2" xfId="5196" xr:uid="{00000000-0005-0000-0000-000040140000}"/>
    <cellStyle name="ℓ_Book4_수량전체_1토공및포장공_02_판교_우수_a5-1bl_설계계산_02_판교_빗물이용_a5-2bl_설계계산서 3" xfId="5197" xr:uid="{00000000-0005-0000-0000-000041140000}"/>
    <cellStyle name="ℓ_Book4_수량전체_1토공및포장공_02_판교_우수_a5-1bl_설계계산_02_판교_빗물이용_a5-2bl_설계계산서 4" xfId="5198" xr:uid="{00000000-0005-0000-0000-000042140000}"/>
    <cellStyle name="ℓ_Book4_수량전체_1토공및포장공_1관로공" xfId="5199" xr:uid="{00000000-0005-0000-0000-000043140000}"/>
    <cellStyle name="ℓ_Book4_수량전체_1토공및포장공_1관로공 2" xfId="5200" xr:uid="{00000000-0005-0000-0000-000044140000}"/>
    <cellStyle name="ℓ_Book4_수량전체_1토공및포장공_1관로공 3" xfId="5201" xr:uid="{00000000-0005-0000-0000-000045140000}"/>
    <cellStyle name="ℓ_Book4_수량전체_1토공및포장공_1관로공 4" xfId="5202" xr:uid="{00000000-0005-0000-0000-000046140000}"/>
    <cellStyle name="ℓ_Book4_수량전체_1토공및포장공_1관로공_02_판교_우수_a5-1bl_설계계산" xfId="5203" xr:uid="{00000000-0005-0000-0000-000047140000}"/>
    <cellStyle name="ℓ_Book4_수량전체_1토공및포장공_1관로공_02_판교_우수_a5-1bl_설계계산 2" xfId="5204" xr:uid="{00000000-0005-0000-0000-000048140000}"/>
    <cellStyle name="ℓ_Book4_수량전체_1토공및포장공_1관로공_02_판교_우수_a5-1bl_설계계산 3" xfId="5205" xr:uid="{00000000-0005-0000-0000-000049140000}"/>
    <cellStyle name="ℓ_Book4_수량전체_1토공및포장공_1관로공_02_판교_우수_a5-1bl_설계계산 4" xfId="5206" xr:uid="{00000000-0005-0000-0000-00004A140000}"/>
    <cellStyle name="ℓ_Book4_수량전체_1토공및포장공_1관로공_02_판교_우수_a5-1bl_설계계산_02_판교_빗물이용_a5-2bl_설계계산서" xfId="5207" xr:uid="{00000000-0005-0000-0000-00004B140000}"/>
    <cellStyle name="ℓ_Book4_수량전체_1토공및포장공_1관로공_02_판교_우수_a5-1bl_설계계산_02_판교_빗물이용_a5-2bl_설계계산서 2" xfId="5208" xr:uid="{00000000-0005-0000-0000-00004C140000}"/>
    <cellStyle name="ℓ_Book4_수량전체_1토공및포장공_1관로공_02_판교_우수_a5-1bl_설계계산_02_판교_빗물이용_a5-2bl_설계계산서 3" xfId="5209" xr:uid="{00000000-0005-0000-0000-00004D140000}"/>
    <cellStyle name="ℓ_Book4_수량전체_1토공및포장공_1관로공_02_판교_우수_a5-1bl_설계계산_02_판교_빗물이용_a5-2bl_설계계산서 4" xfId="5210" xr:uid="{00000000-0005-0000-0000-00004E140000}"/>
    <cellStyle name="ℓ_Book4_인월중군소하천" xfId="5211" xr:uid="{00000000-0005-0000-0000-00004F140000}"/>
    <cellStyle name="ℓ_Book4_인월중군소하천 2" xfId="5212" xr:uid="{00000000-0005-0000-0000-000050140000}"/>
    <cellStyle name="ℓ_Book4_인월중군소하천 3" xfId="5213" xr:uid="{00000000-0005-0000-0000-000051140000}"/>
    <cellStyle name="ℓ_Book4_인월중군소하천 4" xfId="5214" xr:uid="{00000000-0005-0000-0000-000052140000}"/>
    <cellStyle name="ℓ_Book4_인월중군소하천_02_판교_우수_a5-1bl_설계계산" xfId="5215" xr:uid="{00000000-0005-0000-0000-000053140000}"/>
    <cellStyle name="ℓ_Book4_인월중군소하천_02_판교_우수_a5-1bl_설계계산 2" xfId="5216" xr:uid="{00000000-0005-0000-0000-000054140000}"/>
    <cellStyle name="ℓ_Book4_인월중군소하천_02_판교_우수_a5-1bl_설계계산 3" xfId="5217" xr:uid="{00000000-0005-0000-0000-000055140000}"/>
    <cellStyle name="ℓ_Book4_인월중군소하천_02_판교_우수_a5-1bl_설계계산 4" xfId="5218" xr:uid="{00000000-0005-0000-0000-000056140000}"/>
    <cellStyle name="ℓ_Book4_인월중군소하천_02_판교_우수_a5-1bl_설계계산_02_판교_빗물이용_a5-2bl_설계계산서" xfId="5219" xr:uid="{00000000-0005-0000-0000-000057140000}"/>
    <cellStyle name="ℓ_Book4_인월중군소하천_02_판교_우수_a5-1bl_설계계산_02_판교_빗물이용_a5-2bl_설계계산서 2" xfId="5220" xr:uid="{00000000-0005-0000-0000-000058140000}"/>
    <cellStyle name="ℓ_Book4_인월중군소하천_02_판교_우수_a5-1bl_설계계산_02_판교_빗물이용_a5-2bl_설계계산서 3" xfId="5221" xr:uid="{00000000-0005-0000-0000-000059140000}"/>
    <cellStyle name="ℓ_Book4_인월중군소하천_02_판교_우수_a5-1bl_설계계산_02_판교_빗물이용_a5-2bl_설계계산서 4" xfId="5222" xr:uid="{00000000-0005-0000-0000-00005A140000}"/>
    <cellStyle name="ℓ_Book4_인월중군소하천_1관로공" xfId="5223" xr:uid="{00000000-0005-0000-0000-00005B140000}"/>
    <cellStyle name="ℓ_Book4_인월중군소하천_1관로공 2" xfId="5224" xr:uid="{00000000-0005-0000-0000-00005C140000}"/>
    <cellStyle name="ℓ_Book4_인월중군소하천_1관로공 3" xfId="5225" xr:uid="{00000000-0005-0000-0000-00005D140000}"/>
    <cellStyle name="ℓ_Book4_인월중군소하천_1관로공 4" xfId="5226" xr:uid="{00000000-0005-0000-0000-00005E140000}"/>
    <cellStyle name="ℓ_Book4_인월중군소하천_1관로공_02_판교_우수_a5-1bl_설계계산" xfId="5227" xr:uid="{00000000-0005-0000-0000-00005F140000}"/>
    <cellStyle name="ℓ_Book4_인월중군소하천_1관로공_02_판교_우수_a5-1bl_설계계산 2" xfId="5228" xr:uid="{00000000-0005-0000-0000-000060140000}"/>
    <cellStyle name="ℓ_Book4_인월중군소하천_1관로공_02_판교_우수_a5-1bl_설계계산 3" xfId="5229" xr:uid="{00000000-0005-0000-0000-000061140000}"/>
    <cellStyle name="ℓ_Book4_인월중군소하천_1관로공_02_판교_우수_a5-1bl_설계계산 4" xfId="5230" xr:uid="{00000000-0005-0000-0000-000062140000}"/>
    <cellStyle name="ℓ_Book4_인월중군소하천_1관로공_02_판교_우수_a5-1bl_설계계산_02_판교_빗물이용_a5-2bl_설계계산서" xfId="5231" xr:uid="{00000000-0005-0000-0000-000063140000}"/>
    <cellStyle name="ℓ_Book4_인월중군소하천_1관로공_02_판교_우수_a5-1bl_설계계산_02_판교_빗물이용_a5-2bl_설계계산서 2" xfId="5232" xr:uid="{00000000-0005-0000-0000-000064140000}"/>
    <cellStyle name="ℓ_Book4_인월중군소하천_1관로공_02_판교_우수_a5-1bl_설계계산_02_판교_빗물이용_a5-2bl_설계계산서 3" xfId="5233" xr:uid="{00000000-0005-0000-0000-000065140000}"/>
    <cellStyle name="ℓ_Book4_인월중군소하천_1관로공_02_판교_우수_a5-1bl_설계계산_02_판교_빗물이용_a5-2bl_설계계산서 4" xfId="5234" xr:uid="{00000000-0005-0000-0000-000066140000}"/>
    <cellStyle name="ℓ_고창우체국수량산출 및 집계" xfId="5235" xr:uid="{00000000-0005-0000-0000-000067140000}"/>
    <cellStyle name="ℓ_고창우체국수량산출 및 집계 2" xfId="5236" xr:uid="{00000000-0005-0000-0000-000068140000}"/>
    <cellStyle name="ℓ_고창우체국수량산출 및 집계 3" xfId="5237" xr:uid="{00000000-0005-0000-0000-000069140000}"/>
    <cellStyle name="ℓ_고창우체국수량산출 및 집계 4" xfId="5238" xr:uid="{00000000-0005-0000-0000-00006A140000}"/>
    <cellStyle name="ℓ_내역서" xfId="5239" xr:uid="{00000000-0005-0000-0000-00006B140000}"/>
    <cellStyle name="ℓ_내역서 2" xfId="5240" xr:uid="{00000000-0005-0000-0000-00006C140000}"/>
    <cellStyle name="ℓ_내역서 3" xfId="5241" xr:uid="{00000000-0005-0000-0000-00006D140000}"/>
    <cellStyle name="ℓ_내역서 4" xfId="5242" xr:uid="{00000000-0005-0000-0000-00006E140000}"/>
    <cellStyle name="ℓ_다목적운동장" xfId="5243" xr:uid="{00000000-0005-0000-0000-00006F140000}"/>
    <cellStyle name="ℓ_다목적운동장 2" xfId="5244" xr:uid="{00000000-0005-0000-0000-000070140000}"/>
    <cellStyle name="ℓ_다목적운동장 3" xfId="5245" xr:uid="{00000000-0005-0000-0000-000071140000}"/>
    <cellStyle name="ℓ_다목적운동장 4" xfId="5246" xr:uid="{00000000-0005-0000-0000-000072140000}"/>
    <cellStyle name="ℓ_마곡토공포장" xfId="5247" xr:uid="{00000000-0005-0000-0000-000073140000}"/>
    <cellStyle name="ℓ_마곡토공포장 2" xfId="5248" xr:uid="{00000000-0005-0000-0000-000074140000}"/>
    <cellStyle name="ℓ_마곡토공포장 3" xfId="5249" xr:uid="{00000000-0005-0000-0000-000075140000}"/>
    <cellStyle name="ℓ_마곡토공포장 4" xfId="5250" xr:uid="{00000000-0005-0000-0000-000076140000}"/>
    <cellStyle name="ℓ_마곡토공포장_02_판교_우수_a5-1bl_설계계산" xfId="5251" xr:uid="{00000000-0005-0000-0000-000077140000}"/>
    <cellStyle name="ℓ_마곡토공포장_02_판교_우수_a5-1bl_설계계산 2" xfId="5252" xr:uid="{00000000-0005-0000-0000-000078140000}"/>
    <cellStyle name="ℓ_마곡토공포장_02_판교_우수_a5-1bl_설계계산 3" xfId="5253" xr:uid="{00000000-0005-0000-0000-000079140000}"/>
    <cellStyle name="ℓ_마곡토공포장_02_판교_우수_a5-1bl_설계계산 4" xfId="5254" xr:uid="{00000000-0005-0000-0000-00007A140000}"/>
    <cellStyle name="ℓ_마곡토공포장_02_판교_우수_a5-1bl_설계계산_02_판교_빗물이용_a5-2bl_설계계산서" xfId="5255" xr:uid="{00000000-0005-0000-0000-00007B140000}"/>
    <cellStyle name="ℓ_마곡토공포장_02_판교_우수_a5-1bl_설계계산_02_판교_빗물이용_a5-2bl_설계계산서 2" xfId="5256" xr:uid="{00000000-0005-0000-0000-00007C140000}"/>
    <cellStyle name="ℓ_마곡토공포장_02_판교_우수_a5-1bl_설계계산_02_판교_빗물이용_a5-2bl_설계계산서 3" xfId="5257" xr:uid="{00000000-0005-0000-0000-00007D140000}"/>
    <cellStyle name="ℓ_마곡토공포장_02_판교_우수_a5-1bl_설계계산_02_판교_빗물이용_a5-2bl_설계계산서 4" xfId="5258" xr:uid="{00000000-0005-0000-0000-00007E140000}"/>
    <cellStyle name="ℓ_마곡토공포장_1토공및포장공" xfId="5259" xr:uid="{00000000-0005-0000-0000-00007F140000}"/>
    <cellStyle name="ℓ_마곡토공포장_1토공및포장공 2" xfId="5260" xr:uid="{00000000-0005-0000-0000-000080140000}"/>
    <cellStyle name="ℓ_마곡토공포장_1토공및포장공 3" xfId="5261" xr:uid="{00000000-0005-0000-0000-000081140000}"/>
    <cellStyle name="ℓ_마곡토공포장_1토공및포장공 4" xfId="5262" xr:uid="{00000000-0005-0000-0000-000082140000}"/>
    <cellStyle name="ℓ_마곡토공포장_1토공및포장공_02_판교_우수_a5-1bl_설계계산" xfId="5263" xr:uid="{00000000-0005-0000-0000-000083140000}"/>
    <cellStyle name="ℓ_마곡토공포장_1토공및포장공_02_판교_우수_a5-1bl_설계계산 2" xfId="5264" xr:uid="{00000000-0005-0000-0000-000084140000}"/>
    <cellStyle name="ℓ_마곡토공포장_1토공및포장공_02_판교_우수_a5-1bl_설계계산 3" xfId="5265" xr:uid="{00000000-0005-0000-0000-000085140000}"/>
    <cellStyle name="ℓ_마곡토공포장_1토공및포장공_02_판교_우수_a5-1bl_설계계산 4" xfId="5266" xr:uid="{00000000-0005-0000-0000-000086140000}"/>
    <cellStyle name="ℓ_마곡토공포장_1토공및포장공_02_판교_우수_a5-1bl_설계계산_02_판교_빗물이용_a5-2bl_설계계산서" xfId="5267" xr:uid="{00000000-0005-0000-0000-000087140000}"/>
    <cellStyle name="ℓ_마곡토공포장_1토공및포장공_02_판교_우수_a5-1bl_설계계산_02_판교_빗물이용_a5-2bl_설계계산서 2" xfId="5268" xr:uid="{00000000-0005-0000-0000-000088140000}"/>
    <cellStyle name="ℓ_마곡토공포장_1토공및포장공_02_판교_우수_a5-1bl_설계계산_02_판교_빗물이용_a5-2bl_설계계산서 3" xfId="5269" xr:uid="{00000000-0005-0000-0000-000089140000}"/>
    <cellStyle name="ℓ_마곡토공포장_1토공및포장공_02_판교_우수_a5-1bl_설계계산_02_판교_빗물이용_a5-2bl_설계계산서 4" xfId="5270" xr:uid="{00000000-0005-0000-0000-00008A140000}"/>
    <cellStyle name="ℓ_마곡토공포장_1토공및포장공_1관로공" xfId="5271" xr:uid="{00000000-0005-0000-0000-00008B140000}"/>
    <cellStyle name="ℓ_마곡토공포장_1토공및포장공_1관로공 2" xfId="5272" xr:uid="{00000000-0005-0000-0000-00008C140000}"/>
    <cellStyle name="ℓ_마곡토공포장_1토공및포장공_1관로공 3" xfId="5273" xr:uid="{00000000-0005-0000-0000-00008D140000}"/>
    <cellStyle name="ℓ_마곡토공포장_1토공및포장공_1관로공 4" xfId="5274" xr:uid="{00000000-0005-0000-0000-00008E140000}"/>
    <cellStyle name="ℓ_마곡토공포장_1토공및포장공_1관로공_02_판교_우수_a5-1bl_설계계산" xfId="5275" xr:uid="{00000000-0005-0000-0000-00008F140000}"/>
    <cellStyle name="ℓ_마곡토공포장_1토공및포장공_1관로공_02_판교_우수_a5-1bl_설계계산 2" xfId="5276" xr:uid="{00000000-0005-0000-0000-000090140000}"/>
    <cellStyle name="ℓ_마곡토공포장_1토공및포장공_1관로공_02_판교_우수_a5-1bl_설계계산 3" xfId="5277" xr:uid="{00000000-0005-0000-0000-000091140000}"/>
    <cellStyle name="ℓ_마곡토공포장_1토공및포장공_1관로공_02_판교_우수_a5-1bl_설계계산 4" xfId="5278" xr:uid="{00000000-0005-0000-0000-000092140000}"/>
    <cellStyle name="ℓ_마곡토공포장_1토공및포장공_1관로공_02_판교_우수_a5-1bl_설계계산_02_판교_빗물이용_a5-2bl_설계계산서" xfId="5279" xr:uid="{00000000-0005-0000-0000-000093140000}"/>
    <cellStyle name="ℓ_마곡토공포장_1토공및포장공_1관로공_02_판교_우수_a5-1bl_설계계산_02_판교_빗물이용_a5-2bl_설계계산서 2" xfId="5280" xr:uid="{00000000-0005-0000-0000-000094140000}"/>
    <cellStyle name="ℓ_마곡토공포장_1토공및포장공_1관로공_02_판교_우수_a5-1bl_설계계산_02_판교_빗물이용_a5-2bl_설계계산서 3" xfId="5281" xr:uid="{00000000-0005-0000-0000-000095140000}"/>
    <cellStyle name="ℓ_마곡토공포장_1토공및포장공_1관로공_02_판교_우수_a5-1bl_설계계산_02_판교_빗물이용_a5-2bl_설계계산서 4" xfId="5282" xr:uid="{00000000-0005-0000-0000-000096140000}"/>
    <cellStyle name="ℓ_상수도공_설계" xfId="5283" xr:uid="{00000000-0005-0000-0000-000097140000}"/>
    <cellStyle name="ℓ_상수도공_설계 2" xfId="5284" xr:uid="{00000000-0005-0000-0000-000098140000}"/>
    <cellStyle name="ℓ_상수도공_설계 3" xfId="5285" xr:uid="{00000000-0005-0000-0000-000099140000}"/>
    <cellStyle name="ℓ_상수도공_설계 4" xfId="5286" xr:uid="{00000000-0005-0000-0000-00009A140000}"/>
    <cellStyle name="ℓ_수량산출" xfId="5287" xr:uid="{00000000-0005-0000-0000-00009B140000}"/>
    <cellStyle name="ℓ_수량산출 2" xfId="5288" xr:uid="{00000000-0005-0000-0000-00009C140000}"/>
    <cellStyle name="ℓ_수량산출 3" xfId="5289" xr:uid="{00000000-0005-0000-0000-00009D140000}"/>
    <cellStyle name="ℓ_수량산출 4" xfId="5290" xr:uid="{00000000-0005-0000-0000-00009E140000}"/>
    <cellStyle name="ℓ_수량전체" xfId="5291" xr:uid="{00000000-0005-0000-0000-00009F140000}"/>
    <cellStyle name="ℓ_수량전체 2" xfId="5292" xr:uid="{00000000-0005-0000-0000-0000A0140000}"/>
    <cellStyle name="ℓ_수량전체 3" xfId="5293" xr:uid="{00000000-0005-0000-0000-0000A1140000}"/>
    <cellStyle name="ℓ_수량전체 4" xfId="5294" xr:uid="{00000000-0005-0000-0000-0000A2140000}"/>
    <cellStyle name="ℓ_수량전체_02_판교_우수_a5-1bl_설계계산" xfId="5295" xr:uid="{00000000-0005-0000-0000-0000A3140000}"/>
    <cellStyle name="ℓ_수량전체_02_판교_우수_a5-1bl_설계계산 2" xfId="5296" xr:uid="{00000000-0005-0000-0000-0000A4140000}"/>
    <cellStyle name="ℓ_수량전체_02_판교_우수_a5-1bl_설계계산 3" xfId="5297" xr:uid="{00000000-0005-0000-0000-0000A5140000}"/>
    <cellStyle name="ℓ_수량전체_02_판교_우수_a5-1bl_설계계산 4" xfId="5298" xr:uid="{00000000-0005-0000-0000-0000A6140000}"/>
    <cellStyle name="ℓ_수량전체_02_판교_우수_a5-1bl_설계계산_02_판교_빗물이용_a5-2bl_설계계산서" xfId="5299" xr:uid="{00000000-0005-0000-0000-0000A7140000}"/>
    <cellStyle name="ℓ_수량전체_02_판교_우수_a5-1bl_설계계산_02_판교_빗물이용_a5-2bl_설계계산서 2" xfId="5300" xr:uid="{00000000-0005-0000-0000-0000A8140000}"/>
    <cellStyle name="ℓ_수량전체_02_판교_우수_a5-1bl_설계계산_02_판교_빗물이용_a5-2bl_설계계산서 3" xfId="5301" xr:uid="{00000000-0005-0000-0000-0000A9140000}"/>
    <cellStyle name="ℓ_수량전체_02_판교_우수_a5-1bl_설계계산_02_판교_빗물이용_a5-2bl_설계계산서 4" xfId="5302" xr:uid="{00000000-0005-0000-0000-0000AA140000}"/>
    <cellStyle name="ℓ_수량전체_1토공및포장공" xfId="5303" xr:uid="{00000000-0005-0000-0000-0000AB140000}"/>
    <cellStyle name="ℓ_수량전체_1토공및포장공 2" xfId="5304" xr:uid="{00000000-0005-0000-0000-0000AC140000}"/>
    <cellStyle name="ℓ_수량전체_1토공및포장공 3" xfId="5305" xr:uid="{00000000-0005-0000-0000-0000AD140000}"/>
    <cellStyle name="ℓ_수량전체_1토공및포장공 4" xfId="5306" xr:uid="{00000000-0005-0000-0000-0000AE140000}"/>
    <cellStyle name="ℓ_수량전체_1토공및포장공_02_판교_우수_a5-1bl_설계계산" xfId="5307" xr:uid="{00000000-0005-0000-0000-0000AF140000}"/>
    <cellStyle name="ℓ_수량전체_1토공및포장공_02_판교_우수_a5-1bl_설계계산 2" xfId="5308" xr:uid="{00000000-0005-0000-0000-0000B0140000}"/>
    <cellStyle name="ℓ_수량전체_1토공및포장공_02_판교_우수_a5-1bl_설계계산 3" xfId="5309" xr:uid="{00000000-0005-0000-0000-0000B1140000}"/>
    <cellStyle name="ℓ_수량전체_1토공및포장공_02_판교_우수_a5-1bl_설계계산 4" xfId="5310" xr:uid="{00000000-0005-0000-0000-0000B2140000}"/>
    <cellStyle name="ℓ_수량전체_1토공및포장공_02_판교_우수_a5-1bl_설계계산_02_판교_빗물이용_a5-2bl_설계계산서" xfId="5311" xr:uid="{00000000-0005-0000-0000-0000B3140000}"/>
    <cellStyle name="ℓ_수량전체_1토공및포장공_02_판교_우수_a5-1bl_설계계산_02_판교_빗물이용_a5-2bl_설계계산서 2" xfId="5312" xr:uid="{00000000-0005-0000-0000-0000B4140000}"/>
    <cellStyle name="ℓ_수량전체_1토공및포장공_02_판교_우수_a5-1bl_설계계산_02_판교_빗물이용_a5-2bl_설계계산서 3" xfId="5313" xr:uid="{00000000-0005-0000-0000-0000B5140000}"/>
    <cellStyle name="ℓ_수량전체_1토공및포장공_02_판교_우수_a5-1bl_설계계산_02_판교_빗물이용_a5-2bl_설계계산서 4" xfId="5314" xr:uid="{00000000-0005-0000-0000-0000B6140000}"/>
    <cellStyle name="ℓ_수량전체_1토공및포장공_1관로공" xfId="5315" xr:uid="{00000000-0005-0000-0000-0000B7140000}"/>
    <cellStyle name="ℓ_수량전체_1토공및포장공_1관로공 2" xfId="5316" xr:uid="{00000000-0005-0000-0000-0000B8140000}"/>
    <cellStyle name="ℓ_수량전체_1토공및포장공_1관로공 3" xfId="5317" xr:uid="{00000000-0005-0000-0000-0000B9140000}"/>
    <cellStyle name="ℓ_수량전체_1토공및포장공_1관로공 4" xfId="5318" xr:uid="{00000000-0005-0000-0000-0000BA140000}"/>
    <cellStyle name="ℓ_수량전체_1토공및포장공_1관로공_02_판교_우수_a5-1bl_설계계산" xfId="5319" xr:uid="{00000000-0005-0000-0000-0000BB140000}"/>
    <cellStyle name="ℓ_수량전체_1토공및포장공_1관로공_02_판교_우수_a5-1bl_설계계산 2" xfId="5320" xr:uid="{00000000-0005-0000-0000-0000BC140000}"/>
    <cellStyle name="ℓ_수량전체_1토공및포장공_1관로공_02_판교_우수_a5-1bl_설계계산 3" xfId="5321" xr:uid="{00000000-0005-0000-0000-0000BD140000}"/>
    <cellStyle name="ℓ_수량전체_1토공및포장공_1관로공_02_판교_우수_a5-1bl_설계계산 4" xfId="5322" xr:uid="{00000000-0005-0000-0000-0000BE140000}"/>
    <cellStyle name="ℓ_수량전체_1토공및포장공_1관로공_02_판교_우수_a5-1bl_설계계산_02_판교_빗물이용_a5-2bl_설계계산서" xfId="5323" xr:uid="{00000000-0005-0000-0000-0000BF140000}"/>
    <cellStyle name="ℓ_수량전체_1토공및포장공_1관로공_02_판교_우수_a5-1bl_설계계산_02_판교_빗물이용_a5-2bl_설계계산서 2" xfId="5324" xr:uid="{00000000-0005-0000-0000-0000C0140000}"/>
    <cellStyle name="ℓ_수량전체_1토공및포장공_1관로공_02_판교_우수_a5-1bl_설계계산_02_판교_빗물이용_a5-2bl_설계계산서 3" xfId="5325" xr:uid="{00000000-0005-0000-0000-0000C1140000}"/>
    <cellStyle name="ℓ_수량전체_1토공및포장공_1관로공_02_판교_우수_a5-1bl_설계계산_02_판교_빗물이용_a5-2bl_설계계산서 4" xfId="5326" xr:uid="{00000000-0005-0000-0000-0000C2140000}"/>
    <cellStyle name="ℓ_수량전체_도로수량양식" xfId="5327" xr:uid="{00000000-0005-0000-0000-0000C3140000}"/>
    <cellStyle name="ℓ_수량전체_도로수량양식 2" xfId="5328" xr:uid="{00000000-0005-0000-0000-0000C4140000}"/>
    <cellStyle name="ℓ_수량전체_도로수량양식 3" xfId="5329" xr:uid="{00000000-0005-0000-0000-0000C5140000}"/>
    <cellStyle name="ℓ_수량전체_도로수량양식 4" xfId="5330" xr:uid="{00000000-0005-0000-0000-0000C6140000}"/>
    <cellStyle name="ℓ_수량전체_도로수량양식_02_판교_우수_a5-1bl_설계계산" xfId="5331" xr:uid="{00000000-0005-0000-0000-0000C7140000}"/>
    <cellStyle name="ℓ_수량전체_도로수량양식_02_판교_우수_a5-1bl_설계계산 2" xfId="5332" xr:uid="{00000000-0005-0000-0000-0000C8140000}"/>
    <cellStyle name="ℓ_수량전체_도로수량양식_02_판교_우수_a5-1bl_설계계산 3" xfId="5333" xr:uid="{00000000-0005-0000-0000-0000C9140000}"/>
    <cellStyle name="ℓ_수량전체_도로수량양식_02_판교_우수_a5-1bl_설계계산 4" xfId="5334" xr:uid="{00000000-0005-0000-0000-0000CA140000}"/>
    <cellStyle name="ℓ_수량전체_도로수량양식_02_판교_우수_a5-1bl_설계계산_02_판교_빗물이용_a5-2bl_설계계산서" xfId="5335" xr:uid="{00000000-0005-0000-0000-0000CB140000}"/>
    <cellStyle name="ℓ_수량전체_도로수량양식_02_판교_우수_a5-1bl_설계계산_02_판교_빗물이용_a5-2bl_설계계산서 2" xfId="5336" xr:uid="{00000000-0005-0000-0000-0000CC140000}"/>
    <cellStyle name="ℓ_수량전체_도로수량양식_02_판교_우수_a5-1bl_설계계산_02_판교_빗물이용_a5-2bl_설계계산서 3" xfId="5337" xr:uid="{00000000-0005-0000-0000-0000CD140000}"/>
    <cellStyle name="ℓ_수량전체_도로수량양식_02_판교_우수_a5-1bl_설계계산_02_판교_빗물이용_a5-2bl_설계계산서 4" xfId="5338" xr:uid="{00000000-0005-0000-0000-0000CE140000}"/>
    <cellStyle name="ℓ_수량전체_도로수량양식_1관로공" xfId="5339" xr:uid="{00000000-0005-0000-0000-0000CF140000}"/>
    <cellStyle name="ℓ_수량전체_도로수량양식_1관로공 2" xfId="5340" xr:uid="{00000000-0005-0000-0000-0000D0140000}"/>
    <cellStyle name="ℓ_수량전체_도로수량양식_1관로공 3" xfId="5341" xr:uid="{00000000-0005-0000-0000-0000D1140000}"/>
    <cellStyle name="ℓ_수량전체_도로수량양식_1관로공 4" xfId="5342" xr:uid="{00000000-0005-0000-0000-0000D2140000}"/>
    <cellStyle name="ℓ_수량전체_도로수량양식_1관로공_02_판교_우수_a5-1bl_설계계산" xfId="5343" xr:uid="{00000000-0005-0000-0000-0000D3140000}"/>
    <cellStyle name="ℓ_수량전체_도로수량양식_1관로공_02_판교_우수_a5-1bl_설계계산 2" xfId="5344" xr:uid="{00000000-0005-0000-0000-0000D4140000}"/>
    <cellStyle name="ℓ_수량전체_도로수량양식_1관로공_02_판교_우수_a5-1bl_설계계산 3" xfId="5345" xr:uid="{00000000-0005-0000-0000-0000D5140000}"/>
    <cellStyle name="ℓ_수량전체_도로수량양식_1관로공_02_판교_우수_a5-1bl_설계계산 4" xfId="5346" xr:uid="{00000000-0005-0000-0000-0000D6140000}"/>
    <cellStyle name="ℓ_수량전체_도로수량양식_1관로공_02_판교_우수_a5-1bl_설계계산_02_판교_빗물이용_a5-2bl_설계계산서" xfId="5347" xr:uid="{00000000-0005-0000-0000-0000D7140000}"/>
    <cellStyle name="ℓ_수량전체_도로수량양식_1관로공_02_판교_우수_a5-1bl_설계계산_02_판교_빗물이용_a5-2bl_설계계산서 2" xfId="5348" xr:uid="{00000000-0005-0000-0000-0000D8140000}"/>
    <cellStyle name="ℓ_수량전체_도로수량양식_1관로공_02_판교_우수_a5-1bl_설계계산_02_판교_빗물이용_a5-2bl_설계계산서 3" xfId="5349" xr:uid="{00000000-0005-0000-0000-0000D9140000}"/>
    <cellStyle name="ℓ_수량전체_도로수량양식_1관로공_02_판교_우수_a5-1bl_설계계산_02_판교_빗물이용_a5-2bl_설계계산서 4" xfId="5350" xr:uid="{00000000-0005-0000-0000-0000DA140000}"/>
    <cellStyle name="ℓ_수량전체_수량산출" xfId="5351" xr:uid="{00000000-0005-0000-0000-0000DB140000}"/>
    <cellStyle name="ℓ_수량전체_수량산출 2" xfId="5352" xr:uid="{00000000-0005-0000-0000-0000DC140000}"/>
    <cellStyle name="ℓ_수량전체_수량산출 3" xfId="5353" xr:uid="{00000000-0005-0000-0000-0000DD140000}"/>
    <cellStyle name="ℓ_수량전체_수량산출 4" xfId="5354" xr:uid="{00000000-0005-0000-0000-0000DE140000}"/>
    <cellStyle name="ℓ_수량전체_수량산출_02_판교_우수_a5-1bl_설계계산" xfId="5355" xr:uid="{00000000-0005-0000-0000-0000DF140000}"/>
    <cellStyle name="ℓ_수량전체_수량산출_02_판교_우수_a5-1bl_설계계산 2" xfId="5356" xr:uid="{00000000-0005-0000-0000-0000E0140000}"/>
    <cellStyle name="ℓ_수량전체_수량산출_02_판교_우수_a5-1bl_설계계산 3" xfId="5357" xr:uid="{00000000-0005-0000-0000-0000E1140000}"/>
    <cellStyle name="ℓ_수량전체_수량산출_02_판교_우수_a5-1bl_설계계산 4" xfId="5358" xr:uid="{00000000-0005-0000-0000-0000E2140000}"/>
    <cellStyle name="ℓ_수량전체_수량산출_02_판교_우수_a5-1bl_설계계산_02_판교_빗물이용_a5-2bl_설계계산서" xfId="5359" xr:uid="{00000000-0005-0000-0000-0000E3140000}"/>
    <cellStyle name="ℓ_수량전체_수량산출_02_판교_우수_a5-1bl_설계계산_02_판교_빗물이용_a5-2bl_설계계산서 2" xfId="5360" xr:uid="{00000000-0005-0000-0000-0000E4140000}"/>
    <cellStyle name="ℓ_수량전체_수량산출_02_판교_우수_a5-1bl_설계계산_02_판교_빗물이용_a5-2bl_설계계산서 3" xfId="5361" xr:uid="{00000000-0005-0000-0000-0000E5140000}"/>
    <cellStyle name="ℓ_수량전체_수량산출_02_판교_우수_a5-1bl_설계계산_02_판교_빗물이용_a5-2bl_설계계산서 4" xfId="5362" xr:uid="{00000000-0005-0000-0000-0000E6140000}"/>
    <cellStyle name="ℓ_수량전체_수량산출_1관로공" xfId="5363" xr:uid="{00000000-0005-0000-0000-0000E7140000}"/>
    <cellStyle name="ℓ_수량전체_수량산출_1관로공 2" xfId="5364" xr:uid="{00000000-0005-0000-0000-0000E8140000}"/>
    <cellStyle name="ℓ_수량전체_수량산출_1관로공 3" xfId="5365" xr:uid="{00000000-0005-0000-0000-0000E9140000}"/>
    <cellStyle name="ℓ_수량전체_수량산출_1관로공 4" xfId="5366" xr:uid="{00000000-0005-0000-0000-0000EA140000}"/>
    <cellStyle name="ℓ_수량전체_수량산출_1관로공_02_판교_우수_a5-1bl_설계계산" xfId="5367" xr:uid="{00000000-0005-0000-0000-0000EB140000}"/>
    <cellStyle name="ℓ_수량전체_수량산출_1관로공_02_판교_우수_a5-1bl_설계계산 2" xfId="5368" xr:uid="{00000000-0005-0000-0000-0000EC140000}"/>
    <cellStyle name="ℓ_수량전체_수량산출_1관로공_02_판교_우수_a5-1bl_설계계산 3" xfId="5369" xr:uid="{00000000-0005-0000-0000-0000ED140000}"/>
    <cellStyle name="ℓ_수량전체_수량산출_1관로공_02_판교_우수_a5-1bl_설계계산 4" xfId="5370" xr:uid="{00000000-0005-0000-0000-0000EE140000}"/>
    <cellStyle name="ℓ_수량전체_수량산출_1관로공_02_판교_우수_a5-1bl_설계계산_02_판교_빗물이용_a5-2bl_설계계산서" xfId="5371" xr:uid="{00000000-0005-0000-0000-0000EF140000}"/>
    <cellStyle name="ℓ_수량전체_수량산출_1관로공_02_판교_우수_a5-1bl_설계계산_02_판교_빗물이용_a5-2bl_설계계산서 2" xfId="5372" xr:uid="{00000000-0005-0000-0000-0000F0140000}"/>
    <cellStyle name="ℓ_수량전체_수량산출_1관로공_02_판교_우수_a5-1bl_설계계산_02_판교_빗물이용_a5-2bl_설계계산서 3" xfId="5373" xr:uid="{00000000-0005-0000-0000-0000F1140000}"/>
    <cellStyle name="ℓ_수량전체_수량산출_1관로공_02_판교_우수_a5-1bl_설계계산_02_판교_빗물이용_a5-2bl_설계계산서 4" xfId="5374" xr:uid="{00000000-0005-0000-0000-0000F2140000}"/>
    <cellStyle name="ℓ_수량전체_인월중군소하천" xfId="5375" xr:uid="{00000000-0005-0000-0000-0000F3140000}"/>
    <cellStyle name="ℓ_수량전체_인월중군소하천 2" xfId="5376" xr:uid="{00000000-0005-0000-0000-0000F4140000}"/>
    <cellStyle name="ℓ_수량전체_인월중군소하천 3" xfId="5377" xr:uid="{00000000-0005-0000-0000-0000F5140000}"/>
    <cellStyle name="ℓ_수량전체_인월중군소하천 4" xfId="5378" xr:uid="{00000000-0005-0000-0000-0000F6140000}"/>
    <cellStyle name="ℓ_수량전체_인월중군소하천_02_판교_우수_a5-1bl_설계계산" xfId="5379" xr:uid="{00000000-0005-0000-0000-0000F7140000}"/>
    <cellStyle name="ℓ_수량전체_인월중군소하천_02_판교_우수_a5-1bl_설계계산 2" xfId="5380" xr:uid="{00000000-0005-0000-0000-0000F8140000}"/>
    <cellStyle name="ℓ_수량전체_인월중군소하천_02_판교_우수_a5-1bl_설계계산 3" xfId="5381" xr:uid="{00000000-0005-0000-0000-0000F9140000}"/>
    <cellStyle name="ℓ_수량전체_인월중군소하천_02_판교_우수_a5-1bl_설계계산 4" xfId="5382" xr:uid="{00000000-0005-0000-0000-0000FA140000}"/>
    <cellStyle name="ℓ_수량전체_인월중군소하천_02_판교_우수_a5-1bl_설계계산_02_판교_빗물이용_a5-2bl_설계계산서" xfId="5383" xr:uid="{00000000-0005-0000-0000-0000FB140000}"/>
    <cellStyle name="ℓ_수량전체_인월중군소하천_02_판교_우수_a5-1bl_설계계산_02_판교_빗물이용_a5-2bl_설계계산서 2" xfId="5384" xr:uid="{00000000-0005-0000-0000-0000FC140000}"/>
    <cellStyle name="ℓ_수량전체_인월중군소하천_02_판교_우수_a5-1bl_설계계산_02_판교_빗물이용_a5-2bl_설계계산서 3" xfId="5385" xr:uid="{00000000-0005-0000-0000-0000FD140000}"/>
    <cellStyle name="ℓ_수량전체_인월중군소하천_02_판교_우수_a5-1bl_설계계산_02_판교_빗물이용_a5-2bl_설계계산서 4" xfId="5386" xr:uid="{00000000-0005-0000-0000-0000FE140000}"/>
    <cellStyle name="ℓ_수량전체_인월중군소하천_1관로공" xfId="5387" xr:uid="{00000000-0005-0000-0000-0000FF140000}"/>
    <cellStyle name="ℓ_수량전체_인월중군소하천_1관로공 2" xfId="5388" xr:uid="{00000000-0005-0000-0000-000000150000}"/>
    <cellStyle name="ℓ_수량전체_인월중군소하천_1관로공 3" xfId="5389" xr:uid="{00000000-0005-0000-0000-000001150000}"/>
    <cellStyle name="ℓ_수량전체_인월중군소하천_1관로공 4" xfId="5390" xr:uid="{00000000-0005-0000-0000-000002150000}"/>
    <cellStyle name="ℓ_수량전체_인월중군소하천_1관로공_02_판교_우수_a5-1bl_설계계산" xfId="5391" xr:uid="{00000000-0005-0000-0000-000003150000}"/>
    <cellStyle name="ℓ_수량전체_인월중군소하천_1관로공_02_판교_우수_a5-1bl_설계계산 2" xfId="5392" xr:uid="{00000000-0005-0000-0000-000004150000}"/>
    <cellStyle name="ℓ_수량전체_인월중군소하천_1관로공_02_판교_우수_a5-1bl_설계계산 3" xfId="5393" xr:uid="{00000000-0005-0000-0000-000005150000}"/>
    <cellStyle name="ℓ_수량전체_인월중군소하천_1관로공_02_판교_우수_a5-1bl_설계계산 4" xfId="5394" xr:uid="{00000000-0005-0000-0000-000006150000}"/>
    <cellStyle name="ℓ_수량전체_인월중군소하천_1관로공_02_판교_우수_a5-1bl_설계계산_02_판교_빗물이용_a5-2bl_설계계산서" xfId="5395" xr:uid="{00000000-0005-0000-0000-000007150000}"/>
    <cellStyle name="ℓ_수량전체_인월중군소하천_1관로공_02_판교_우수_a5-1bl_설계계산_02_판교_빗물이용_a5-2bl_설계계산서 2" xfId="5396" xr:uid="{00000000-0005-0000-0000-000008150000}"/>
    <cellStyle name="ℓ_수량전체_인월중군소하천_1관로공_02_판교_우수_a5-1bl_설계계산_02_판교_빗물이용_a5-2bl_설계계산서 3" xfId="5397" xr:uid="{00000000-0005-0000-0000-000009150000}"/>
    <cellStyle name="ℓ_수량전체_인월중군소하천_1관로공_02_판교_우수_a5-1bl_설계계산_02_판교_빗물이용_a5-2bl_설계계산서 4" xfId="5398" xr:uid="{00000000-0005-0000-0000-00000A150000}"/>
    <cellStyle name="ℓ_원좌산지구마을하수도" xfId="5399" xr:uid="{00000000-0005-0000-0000-00000B150000}"/>
    <cellStyle name="ℓ_원좌산지구마을하수도 2" xfId="5400" xr:uid="{00000000-0005-0000-0000-00000C150000}"/>
    <cellStyle name="ℓ_원좌산지구마을하수도 3" xfId="5401" xr:uid="{00000000-0005-0000-0000-00000D150000}"/>
    <cellStyle name="ℓ_원좌산지구마을하수도 4" xfId="5402" xr:uid="{00000000-0005-0000-0000-00000E150000}"/>
    <cellStyle name="ℓ_태인초수량(2안)-발주분" xfId="5403" xr:uid="{00000000-0005-0000-0000-00000F150000}"/>
    <cellStyle name="ℓ_태인초수량(2안)-발주분 2" xfId="5404" xr:uid="{00000000-0005-0000-0000-000010150000}"/>
    <cellStyle name="ℓ_태인초수량(2안)-발주분 3" xfId="5405" xr:uid="{00000000-0005-0000-0000-000011150000}"/>
    <cellStyle name="ℓ_태인초수량(2안)-발주분 4" xfId="5406" xr:uid="{00000000-0005-0000-0000-000012150000}"/>
    <cellStyle name="ℓ_포장공" xfId="5407" xr:uid="{00000000-0005-0000-0000-000013150000}"/>
    <cellStyle name="ℓ_포장공 2" xfId="5408" xr:uid="{00000000-0005-0000-0000-000014150000}"/>
    <cellStyle name="ℓ_포장공 3" xfId="5409" xr:uid="{00000000-0005-0000-0000-000015150000}"/>
    <cellStyle name="ℓ_포장공 4" xfId="5410" xr:uid="{00000000-0005-0000-0000-000016150000}"/>
    <cellStyle name="ℓ_포장공_02_판교_우수_a5-1bl_설계계산" xfId="5411" xr:uid="{00000000-0005-0000-0000-000017150000}"/>
    <cellStyle name="ℓ_포장공_02_판교_우수_a5-1bl_설계계산 2" xfId="5412" xr:uid="{00000000-0005-0000-0000-000018150000}"/>
    <cellStyle name="ℓ_포장공_02_판교_우수_a5-1bl_설계계산 3" xfId="5413" xr:uid="{00000000-0005-0000-0000-000019150000}"/>
    <cellStyle name="ℓ_포장공_02_판교_우수_a5-1bl_설계계산 4" xfId="5414" xr:uid="{00000000-0005-0000-0000-00001A150000}"/>
    <cellStyle name="ℓ_포장공_02_판교_우수_a5-1bl_설계계산_02_판교_빗물이용_a5-2bl_설계계산서" xfId="5415" xr:uid="{00000000-0005-0000-0000-00001B150000}"/>
    <cellStyle name="ℓ_포장공_02_판교_우수_a5-1bl_설계계산_02_판교_빗물이용_a5-2bl_설계계산서 2" xfId="5416" xr:uid="{00000000-0005-0000-0000-00001C150000}"/>
    <cellStyle name="ℓ_포장공_02_판교_우수_a5-1bl_설계계산_02_판교_빗물이용_a5-2bl_설계계산서 3" xfId="5417" xr:uid="{00000000-0005-0000-0000-00001D150000}"/>
    <cellStyle name="ℓ_포장공_02_판교_우수_a5-1bl_설계계산_02_판교_빗물이용_a5-2bl_설계계산서 4" xfId="5418" xr:uid="{00000000-0005-0000-0000-00001E150000}"/>
    <cellStyle name="ℓ_포장공_1토공및포장공" xfId="5419" xr:uid="{00000000-0005-0000-0000-00001F150000}"/>
    <cellStyle name="ℓ_포장공_1토공및포장공 2" xfId="5420" xr:uid="{00000000-0005-0000-0000-000020150000}"/>
    <cellStyle name="ℓ_포장공_1토공및포장공 3" xfId="5421" xr:uid="{00000000-0005-0000-0000-000021150000}"/>
    <cellStyle name="ℓ_포장공_1토공및포장공 4" xfId="5422" xr:uid="{00000000-0005-0000-0000-000022150000}"/>
    <cellStyle name="ℓ_포장공_1토공및포장공_02_판교_우수_a5-1bl_설계계산" xfId="5423" xr:uid="{00000000-0005-0000-0000-000023150000}"/>
    <cellStyle name="ℓ_포장공_1토공및포장공_02_판교_우수_a5-1bl_설계계산 2" xfId="5424" xr:uid="{00000000-0005-0000-0000-000024150000}"/>
    <cellStyle name="ℓ_포장공_1토공및포장공_02_판교_우수_a5-1bl_설계계산 3" xfId="5425" xr:uid="{00000000-0005-0000-0000-000025150000}"/>
    <cellStyle name="ℓ_포장공_1토공및포장공_02_판교_우수_a5-1bl_설계계산 4" xfId="5426" xr:uid="{00000000-0005-0000-0000-000026150000}"/>
    <cellStyle name="ℓ_포장공_1토공및포장공_02_판교_우수_a5-1bl_설계계산_02_판교_빗물이용_a5-2bl_설계계산서" xfId="5427" xr:uid="{00000000-0005-0000-0000-000027150000}"/>
    <cellStyle name="ℓ_포장공_1토공및포장공_02_판교_우수_a5-1bl_설계계산_02_판교_빗물이용_a5-2bl_설계계산서 2" xfId="5428" xr:uid="{00000000-0005-0000-0000-000028150000}"/>
    <cellStyle name="ℓ_포장공_1토공및포장공_02_판교_우수_a5-1bl_설계계산_02_판교_빗물이용_a5-2bl_설계계산서 3" xfId="5429" xr:uid="{00000000-0005-0000-0000-000029150000}"/>
    <cellStyle name="ℓ_포장공_1토공및포장공_02_판교_우수_a5-1bl_설계계산_02_판교_빗물이용_a5-2bl_설계계산서 4" xfId="5430" xr:uid="{00000000-0005-0000-0000-00002A150000}"/>
    <cellStyle name="ℓ_포장공_1토공및포장공_1관로공" xfId="5431" xr:uid="{00000000-0005-0000-0000-00002B150000}"/>
    <cellStyle name="ℓ_포장공_1토공및포장공_1관로공 2" xfId="5432" xr:uid="{00000000-0005-0000-0000-00002C150000}"/>
    <cellStyle name="ℓ_포장공_1토공및포장공_1관로공 3" xfId="5433" xr:uid="{00000000-0005-0000-0000-00002D150000}"/>
    <cellStyle name="ℓ_포장공_1토공및포장공_1관로공 4" xfId="5434" xr:uid="{00000000-0005-0000-0000-00002E150000}"/>
    <cellStyle name="ℓ_포장공_1토공및포장공_1관로공_02_판교_우수_a5-1bl_설계계산" xfId="5435" xr:uid="{00000000-0005-0000-0000-00002F150000}"/>
    <cellStyle name="ℓ_포장공_1토공및포장공_1관로공_02_판교_우수_a5-1bl_설계계산 2" xfId="5436" xr:uid="{00000000-0005-0000-0000-000030150000}"/>
    <cellStyle name="ℓ_포장공_1토공및포장공_1관로공_02_판교_우수_a5-1bl_설계계산 3" xfId="5437" xr:uid="{00000000-0005-0000-0000-000031150000}"/>
    <cellStyle name="ℓ_포장공_1토공및포장공_1관로공_02_판교_우수_a5-1bl_설계계산 4" xfId="5438" xr:uid="{00000000-0005-0000-0000-000032150000}"/>
    <cellStyle name="ℓ_포장공_1토공및포장공_1관로공_02_판교_우수_a5-1bl_설계계산_02_판교_빗물이용_a5-2bl_설계계산서" xfId="5439" xr:uid="{00000000-0005-0000-0000-000033150000}"/>
    <cellStyle name="ℓ_포장공_1토공및포장공_1관로공_02_판교_우수_a5-1bl_설계계산_02_판교_빗물이용_a5-2bl_설계계산서 2" xfId="5440" xr:uid="{00000000-0005-0000-0000-000034150000}"/>
    <cellStyle name="ℓ_포장공_1토공및포장공_1관로공_02_판교_우수_a5-1bl_설계계산_02_판교_빗물이용_a5-2bl_설계계산서 3" xfId="5441" xr:uid="{00000000-0005-0000-0000-000035150000}"/>
    <cellStyle name="ℓ_포장공_1토공및포장공_1관로공_02_판교_우수_a5-1bl_설계계산_02_판교_빗물이용_a5-2bl_설계계산서 4" xfId="5442" xr:uid="{00000000-0005-0000-0000-000036150000}"/>
    <cellStyle name="L`" xfId="5443" xr:uid="{00000000-0005-0000-0000-000037150000}"/>
    <cellStyle name="L` 2" xfId="5444" xr:uid="{00000000-0005-0000-0000-000038150000}"/>
    <cellStyle name="L` 3" xfId="5445" xr:uid="{00000000-0005-0000-0000-000039150000}"/>
    <cellStyle name="L` 4" xfId="5446" xr:uid="{00000000-0005-0000-0000-00003A150000}"/>
    <cellStyle name="lee" xfId="5447" xr:uid="{00000000-0005-0000-0000-00003B150000}"/>
    <cellStyle name="lee 2" xfId="5448" xr:uid="{00000000-0005-0000-0000-00003C150000}"/>
    <cellStyle name="lee 3" xfId="5449" xr:uid="{00000000-0005-0000-0000-00003D150000}"/>
    <cellStyle name="lee 4" xfId="5450" xr:uid="{00000000-0005-0000-0000-00003E150000}"/>
    <cellStyle name="Link Currency (0)" xfId="5451" xr:uid="{00000000-0005-0000-0000-00003F150000}"/>
    <cellStyle name="Link Currency (0) 2" xfId="5452" xr:uid="{00000000-0005-0000-0000-000040150000}"/>
    <cellStyle name="Link Currency (2)" xfId="5453" xr:uid="{00000000-0005-0000-0000-000041150000}"/>
    <cellStyle name="Link Currency (2) 2" xfId="5454" xr:uid="{00000000-0005-0000-0000-000042150000}"/>
    <cellStyle name="Link Units (0)" xfId="5455" xr:uid="{00000000-0005-0000-0000-000043150000}"/>
    <cellStyle name="Link Units (0) 2" xfId="5456" xr:uid="{00000000-0005-0000-0000-000044150000}"/>
    <cellStyle name="Link Units (1)" xfId="5457" xr:uid="{00000000-0005-0000-0000-000045150000}"/>
    <cellStyle name="Link Units (1) 2" xfId="5458" xr:uid="{00000000-0005-0000-0000-000046150000}"/>
    <cellStyle name="Link Units (2)" xfId="5459" xr:uid="{00000000-0005-0000-0000-000047150000}"/>
    <cellStyle name="Link Units (2) 2" xfId="5460" xr:uid="{00000000-0005-0000-0000-000048150000}"/>
    <cellStyle name="Linked Cell" xfId="5461" xr:uid="{00000000-0005-0000-0000-000049150000}"/>
    <cellStyle name="Linked Cell 2" xfId="5462" xr:uid="{00000000-0005-0000-0000-00004A150000}"/>
    <cellStyle name="Linked Cell 3" xfId="5463" xr:uid="{00000000-0005-0000-0000-00004B150000}"/>
    <cellStyle name="Linked Cell 4" xfId="5464" xr:uid="{00000000-0005-0000-0000-00004C150000}"/>
    <cellStyle name="M" xfId="5465" xr:uid="{00000000-0005-0000-0000-00004D150000}"/>
    <cellStyle name="M 2" xfId="5466" xr:uid="{00000000-0005-0000-0000-00004E150000}"/>
    <cellStyle name="M 3" xfId="5467" xr:uid="{00000000-0005-0000-0000-00004F150000}"/>
    <cellStyle name="M 4" xfId="5468" xr:uid="{00000000-0005-0000-0000-000050150000}"/>
    <cellStyle name="M_100ton_설계내역서" xfId="5469" xr:uid="{00000000-0005-0000-0000-000051150000}"/>
    <cellStyle name="M_100ton_설계내역서 2" xfId="5470" xr:uid="{00000000-0005-0000-0000-000052150000}"/>
    <cellStyle name="M_100ton_설계내역서 3" xfId="5471" xr:uid="{00000000-0005-0000-0000-000053150000}"/>
    <cellStyle name="M_100ton_설계내역서 4" xfId="5472" xr:uid="{00000000-0005-0000-0000-000054150000}"/>
    <cellStyle name="M_Boo2" xfId="5473" xr:uid="{00000000-0005-0000-0000-000055150000}"/>
    <cellStyle name="M_Boo2 2" xfId="5474" xr:uid="{00000000-0005-0000-0000-000056150000}"/>
    <cellStyle name="M_Boo2 3" xfId="5475" xr:uid="{00000000-0005-0000-0000-000057150000}"/>
    <cellStyle name="M_Boo2 4" xfId="5476" xr:uid="{00000000-0005-0000-0000-000058150000}"/>
    <cellStyle name="M_Boo2_02_판교_우수_a5-1bl_설계계산" xfId="5477" xr:uid="{00000000-0005-0000-0000-000059150000}"/>
    <cellStyle name="M_Boo2_02_판교_우수_a5-1bl_설계계산 2" xfId="5478" xr:uid="{00000000-0005-0000-0000-00005A150000}"/>
    <cellStyle name="M_Boo2_02_판교_우수_a5-1bl_설계계산 3" xfId="5479" xr:uid="{00000000-0005-0000-0000-00005B150000}"/>
    <cellStyle name="M_Boo2_02_판교_우수_a5-1bl_설계계산 4" xfId="5480" xr:uid="{00000000-0005-0000-0000-00005C150000}"/>
    <cellStyle name="M_Boo2_02_판교_우수_a5-1bl_설계계산_02_판교_빗물이용_a5-2bl_설계계산서" xfId="5481" xr:uid="{00000000-0005-0000-0000-00005D150000}"/>
    <cellStyle name="M_Boo2_02_판교_우수_a5-1bl_설계계산_02_판교_빗물이용_a5-2bl_설계계산서 2" xfId="5482" xr:uid="{00000000-0005-0000-0000-00005E150000}"/>
    <cellStyle name="M_Boo2_02_판교_우수_a5-1bl_설계계산_02_판교_빗물이용_a5-2bl_설계계산서 3" xfId="5483" xr:uid="{00000000-0005-0000-0000-00005F150000}"/>
    <cellStyle name="M_Boo2_02_판교_우수_a5-1bl_설계계산_02_판교_빗물이용_a5-2bl_설계계산서 4" xfId="5484" xr:uid="{00000000-0005-0000-0000-000060150000}"/>
    <cellStyle name="M_Boo2_1토공및포장공" xfId="5485" xr:uid="{00000000-0005-0000-0000-000061150000}"/>
    <cellStyle name="M_Boo2_1토공및포장공 2" xfId="5486" xr:uid="{00000000-0005-0000-0000-000062150000}"/>
    <cellStyle name="M_Boo2_1토공및포장공 3" xfId="5487" xr:uid="{00000000-0005-0000-0000-000063150000}"/>
    <cellStyle name="M_Boo2_1토공및포장공 4" xfId="5488" xr:uid="{00000000-0005-0000-0000-000064150000}"/>
    <cellStyle name="M_Boo2_1토공및포장공_02_판교_우수_a5-1bl_설계계산" xfId="5489" xr:uid="{00000000-0005-0000-0000-000065150000}"/>
    <cellStyle name="M_Boo2_1토공및포장공_02_판교_우수_a5-1bl_설계계산 2" xfId="5490" xr:uid="{00000000-0005-0000-0000-000066150000}"/>
    <cellStyle name="M_Boo2_1토공및포장공_02_판교_우수_a5-1bl_설계계산 3" xfId="5491" xr:uid="{00000000-0005-0000-0000-000067150000}"/>
    <cellStyle name="M_Boo2_1토공및포장공_02_판교_우수_a5-1bl_설계계산 4" xfId="5492" xr:uid="{00000000-0005-0000-0000-000068150000}"/>
    <cellStyle name="M_Boo2_1토공및포장공_02_판교_우수_a5-1bl_설계계산_02_판교_빗물이용_a5-2bl_설계계산서" xfId="5493" xr:uid="{00000000-0005-0000-0000-000069150000}"/>
    <cellStyle name="M_Boo2_1토공및포장공_02_판교_우수_a5-1bl_설계계산_02_판교_빗물이용_a5-2bl_설계계산서 2" xfId="5494" xr:uid="{00000000-0005-0000-0000-00006A150000}"/>
    <cellStyle name="M_Boo2_1토공및포장공_02_판교_우수_a5-1bl_설계계산_02_판교_빗물이용_a5-2bl_설계계산서 3" xfId="5495" xr:uid="{00000000-0005-0000-0000-00006B150000}"/>
    <cellStyle name="M_Boo2_1토공및포장공_02_판교_우수_a5-1bl_설계계산_02_판교_빗물이용_a5-2bl_설계계산서 4" xfId="5496" xr:uid="{00000000-0005-0000-0000-00006C150000}"/>
    <cellStyle name="M_Boo2_1토공및포장공_1관로공" xfId="5497" xr:uid="{00000000-0005-0000-0000-00006D150000}"/>
    <cellStyle name="M_Boo2_1토공및포장공_1관로공 2" xfId="5498" xr:uid="{00000000-0005-0000-0000-00006E150000}"/>
    <cellStyle name="M_Boo2_1토공및포장공_1관로공 3" xfId="5499" xr:uid="{00000000-0005-0000-0000-00006F150000}"/>
    <cellStyle name="M_Boo2_1토공및포장공_1관로공 4" xfId="5500" xr:uid="{00000000-0005-0000-0000-000070150000}"/>
    <cellStyle name="M_Boo2_1토공및포장공_1관로공_02_판교_우수_a5-1bl_설계계산" xfId="5501" xr:uid="{00000000-0005-0000-0000-000071150000}"/>
    <cellStyle name="M_Boo2_1토공및포장공_1관로공_02_판교_우수_a5-1bl_설계계산 2" xfId="5502" xr:uid="{00000000-0005-0000-0000-000072150000}"/>
    <cellStyle name="M_Boo2_1토공및포장공_1관로공_02_판교_우수_a5-1bl_설계계산 3" xfId="5503" xr:uid="{00000000-0005-0000-0000-000073150000}"/>
    <cellStyle name="M_Boo2_1토공및포장공_1관로공_02_판교_우수_a5-1bl_설계계산 4" xfId="5504" xr:uid="{00000000-0005-0000-0000-000074150000}"/>
    <cellStyle name="M_Boo2_1토공및포장공_1관로공_02_판교_우수_a5-1bl_설계계산_02_판교_빗물이용_a5-2bl_설계계산서" xfId="5505" xr:uid="{00000000-0005-0000-0000-000075150000}"/>
    <cellStyle name="M_Boo2_1토공및포장공_1관로공_02_판교_우수_a5-1bl_설계계산_02_판교_빗물이용_a5-2bl_설계계산서 2" xfId="5506" xr:uid="{00000000-0005-0000-0000-000076150000}"/>
    <cellStyle name="M_Boo2_1토공및포장공_1관로공_02_판교_우수_a5-1bl_설계계산_02_판교_빗물이용_a5-2bl_설계계산서 3" xfId="5507" xr:uid="{00000000-0005-0000-0000-000077150000}"/>
    <cellStyle name="M_Boo2_1토공및포장공_1관로공_02_판교_우수_a5-1bl_설계계산_02_판교_빗물이용_a5-2bl_설계계산서 4" xfId="5508" xr:uid="{00000000-0005-0000-0000-000078150000}"/>
    <cellStyle name="M_Boo2_Sheet2" xfId="5509" xr:uid="{00000000-0005-0000-0000-000079150000}"/>
    <cellStyle name="M_Boo2_Sheet2 2" xfId="5510" xr:uid="{00000000-0005-0000-0000-00007A150000}"/>
    <cellStyle name="M_Boo2_Sheet2 3" xfId="5511" xr:uid="{00000000-0005-0000-0000-00007B150000}"/>
    <cellStyle name="M_Boo2_Sheet2 4" xfId="5512" xr:uid="{00000000-0005-0000-0000-00007C150000}"/>
    <cellStyle name="M_Boo2_Sheet2_02_판교_우수_a5-1bl_설계계산" xfId="5513" xr:uid="{00000000-0005-0000-0000-00007D150000}"/>
    <cellStyle name="M_Boo2_Sheet2_02_판교_우수_a5-1bl_설계계산 2" xfId="5514" xr:uid="{00000000-0005-0000-0000-00007E150000}"/>
    <cellStyle name="M_Boo2_Sheet2_02_판교_우수_a5-1bl_설계계산 3" xfId="5515" xr:uid="{00000000-0005-0000-0000-00007F150000}"/>
    <cellStyle name="M_Boo2_Sheet2_02_판교_우수_a5-1bl_설계계산 4" xfId="5516" xr:uid="{00000000-0005-0000-0000-000080150000}"/>
    <cellStyle name="M_Boo2_Sheet2_02_판교_우수_a5-1bl_설계계산_02_판교_빗물이용_a5-2bl_설계계산서" xfId="5517" xr:uid="{00000000-0005-0000-0000-000081150000}"/>
    <cellStyle name="M_Boo2_Sheet2_02_판교_우수_a5-1bl_설계계산_02_판교_빗물이용_a5-2bl_설계계산서 2" xfId="5518" xr:uid="{00000000-0005-0000-0000-000082150000}"/>
    <cellStyle name="M_Boo2_Sheet2_02_판교_우수_a5-1bl_설계계산_02_판교_빗물이용_a5-2bl_설계계산서 3" xfId="5519" xr:uid="{00000000-0005-0000-0000-000083150000}"/>
    <cellStyle name="M_Boo2_Sheet2_02_판교_우수_a5-1bl_설계계산_02_판교_빗물이용_a5-2bl_설계계산서 4" xfId="5520" xr:uid="{00000000-0005-0000-0000-000084150000}"/>
    <cellStyle name="M_Boo2_Sheet2_1토공및포장공" xfId="5521" xr:uid="{00000000-0005-0000-0000-000085150000}"/>
    <cellStyle name="M_Boo2_Sheet2_1토공및포장공 2" xfId="5522" xr:uid="{00000000-0005-0000-0000-000086150000}"/>
    <cellStyle name="M_Boo2_Sheet2_1토공및포장공 3" xfId="5523" xr:uid="{00000000-0005-0000-0000-000087150000}"/>
    <cellStyle name="M_Boo2_Sheet2_1토공및포장공 4" xfId="5524" xr:uid="{00000000-0005-0000-0000-000088150000}"/>
    <cellStyle name="M_Boo2_Sheet2_1토공및포장공_02_판교_우수_a5-1bl_설계계산" xfId="5525" xr:uid="{00000000-0005-0000-0000-000089150000}"/>
    <cellStyle name="M_Boo2_Sheet2_1토공및포장공_02_판교_우수_a5-1bl_설계계산 2" xfId="5526" xr:uid="{00000000-0005-0000-0000-00008A150000}"/>
    <cellStyle name="M_Boo2_Sheet2_1토공및포장공_02_판교_우수_a5-1bl_설계계산 3" xfId="5527" xr:uid="{00000000-0005-0000-0000-00008B150000}"/>
    <cellStyle name="M_Boo2_Sheet2_1토공및포장공_02_판교_우수_a5-1bl_설계계산 4" xfId="5528" xr:uid="{00000000-0005-0000-0000-00008C150000}"/>
    <cellStyle name="M_Boo2_Sheet2_1토공및포장공_02_판교_우수_a5-1bl_설계계산_02_판교_빗물이용_a5-2bl_설계계산서" xfId="5529" xr:uid="{00000000-0005-0000-0000-00008D150000}"/>
    <cellStyle name="M_Boo2_Sheet2_1토공및포장공_02_판교_우수_a5-1bl_설계계산_02_판교_빗물이용_a5-2bl_설계계산서 2" xfId="5530" xr:uid="{00000000-0005-0000-0000-00008E150000}"/>
    <cellStyle name="M_Boo2_Sheet2_1토공및포장공_02_판교_우수_a5-1bl_설계계산_02_판교_빗물이용_a5-2bl_설계계산서 3" xfId="5531" xr:uid="{00000000-0005-0000-0000-00008F150000}"/>
    <cellStyle name="M_Boo2_Sheet2_1토공및포장공_02_판교_우수_a5-1bl_설계계산_02_판교_빗물이용_a5-2bl_설계계산서 4" xfId="5532" xr:uid="{00000000-0005-0000-0000-000090150000}"/>
    <cellStyle name="M_Boo2_Sheet2_1토공및포장공_1관로공" xfId="5533" xr:uid="{00000000-0005-0000-0000-000091150000}"/>
    <cellStyle name="M_Boo2_Sheet2_1토공및포장공_1관로공 2" xfId="5534" xr:uid="{00000000-0005-0000-0000-000092150000}"/>
    <cellStyle name="M_Boo2_Sheet2_1토공및포장공_1관로공 3" xfId="5535" xr:uid="{00000000-0005-0000-0000-000093150000}"/>
    <cellStyle name="M_Boo2_Sheet2_1토공및포장공_1관로공 4" xfId="5536" xr:uid="{00000000-0005-0000-0000-000094150000}"/>
    <cellStyle name="M_Boo2_Sheet2_1토공및포장공_1관로공_02_판교_우수_a5-1bl_설계계산" xfId="5537" xr:uid="{00000000-0005-0000-0000-000095150000}"/>
    <cellStyle name="M_Boo2_Sheet2_1토공및포장공_1관로공_02_판교_우수_a5-1bl_설계계산 2" xfId="5538" xr:uid="{00000000-0005-0000-0000-000096150000}"/>
    <cellStyle name="M_Boo2_Sheet2_1토공및포장공_1관로공_02_판교_우수_a5-1bl_설계계산 3" xfId="5539" xr:uid="{00000000-0005-0000-0000-000097150000}"/>
    <cellStyle name="M_Boo2_Sheet2_1토공및포장공_1관로공_02_판교_우수_a5-1bl_설계계산 4" xfId="5540" xr:uid="{00000000-0005-0000-0000-000098150000}"/>
    <cellStyle name="M_Boo2_Sheet2_1토공및포장공_1관로공_02_판교_우수_a5-1bl_설계계산_02_판교_빗물이용_a5-2bl_설계계산서" xfId="5541" xr:uid="{00000000-0005-0000-0000-000099150000}"/>
    <cellStyle name="M_Boo2_Sheet2_1토공및포장공_1관로공_02_판교_우수_a5-1bl_설계계산_02_판교_빗물이용_a5-2bl_설계계산서 2" xfId="5542" xr:uid="{00000000-0005-0000-0000-00009A150000}"/>
    <cellStyle name="M_Boo2_Sheet2_1토공및포장공_1관로공_02_판교_우수_a5-1bl_설계계산_02_판교_빗물이용_a5-2bl_설계계산서 3" xfId="5543" xr:uid="{00000000-0005-0000-0000-00009B150000}"/>
    <cellStyle name="M_Boo2_Sheet2_1토공및포장공_1관로공_02_판교_우수_a5-1bl_설계계산_02_판교_빗물이용_a5-2bl_설계계산서 4" xfId="5544" xr:uid="{00000000-0005-0000-0000-00009C150000}"/>
    <cellStyle name="M_Boo2_도로수량양식" xfId="5545" xr:uid="{00000000-0005-0000-0000-00009D150000}"/>
    <cellStyle name="M_Boo2_도로수량양식 2" xfId="5546" xr:uid="{00000000-0005-0000-0000-00009E150000}"/>
    <cellStyle name="M_Boo2_도로수량양식 3" xfId="5547" xr:uid="{00000000-0005-0000-0000-00009F150000}"/>
    <cellStyle name="M_Boo2_도로수량양식 4" xfId="5548" xr:uid="{00000000-0005-0000-0000-0000A0150000}"/>
    <cellStyle name="M_Boo2_도로수량양식_02_판교_우수_a5-1bl_설계계산" xfId="5549" xr:uid="{00000000-0005-0000-0000-0000A1150000}"/>
    <cellStyle name="M_Boo2_도로수량양식_02_판교_우수_a5-1bl_설계계산 2" xfId="5550" xr:uid="{00000000-0005-0000-0000-0000A2150000}"/>
    <cellStyle name="M_Boo2_도로수량양식_02_판교_우수_a5-1bl_설계계산 3" xfId="5551" xr:uid="{00000000-0005-0000-0000-0000A3150000}"/>
    <cellStyle name="M_Boo2_도로수량양식_02_판교_우수_a5-1bl_설계계산 4" xfId="5552" xr:uid="{00000000-0005-0000-0000-0000A4150000}"/>
    <cellStyle name="M_Boo2_도로수량양식_02_판교_우수_a5-1bl_설계계산_02_판교_빗물이용_a5-2bl_설계계산서" xfId="5553" xr:uid="{00000000-0005-0000-0000-0000A5150000}"/>
    <cellStyle name="M_Boo2_도로수량양식_02_판교_우수_a5-1bl_설계계산_02_판교_빗물이용_a5-2bl_설계계산서 2" xfId="5554" xr:uid="{00000000-0005-0000-0000-0000A6150000}"/>
    <cellStyle name="M_Boo2_도로수량양식_02_판교_우수_a5-1bl_설계계산_02_판교_빗물이용_a5-2bl_설계계산서 3" xfId="5555" xr:uid="{00000000-0005-0000-0000-0000A7150000}"/>
    <cellStyle name="M_Boo2_도로수량양식_02_판교_우수_a5-1bl_설계계산_02_판교_빗물이용_a5-2bl_설계계산서 4" xfId="5556" xr:uid="{00000000-0005-0000-0000-0000A8150000}"/>
    <cellStyle name="M_Boo2_도로수량양식_1관로공" xfId="5557" xr:uid="{00000000-0005-0000-0000-0000A9150000}"/>
    <cellStyle name="M_Boo2_도로수량양식_1관로공 2" xfId="5558" xr:uid="{00000000-0005-0000-0000-0000AA150000}"/>
    <cellStyle name="M_Boo2_도로수량양식_1관로공 3" xfId="5559" xr:uid="{00000000-0005-0000-0000-0000AB150000}"/>
    <cellStyle name="M_Boo2_도로수량양식_1관로공 4" xfId="5560" xr:uid="{00000000-0005-0000-0000-0000AC150000}"/>
    <cellStyle name="M_Boo2_도로수량양식_1관로공_02_판교_우수_a5-1bl_설계계산" xfId="5561" xr:uid="{00000000-0005-0000-0000-0000AD150000}"/>
    <cellStyle name="M_Boo2_도로수량양식_1관로공_02_판교_우수_a5-1bl_설계계산 2" xfId="5562" xr:uid="{00000000-0005-0000-0000-0000AE150000}"/>
    <cellStyle name="M_Boo2_도로수량양식_1관로공_02_판교_우수_a5-1bl_설계계산 3" xfId="5563" xr:uid="{00000000-0005-0000-0000-0000AF150000}"/>
    <cellStyle name="M_Boo2_도로수량양식_1관로공_02_판교_우수_a5-1bl_설계계산 4" xfId="5564" xr:uid="{00000000-0005-0000-0000-0000B0150000}"/>
    <cellStyle name="M_Boo2_도로수량양식_1관로공_02_판교_우수_a5-1bl_설계계산_02_판교_빗물이용_a5-2bl_설계계산서" xfId="5565" xr:uid="{00000000-0005-0000-0000-0000B1150000}"/>
    <cellStyle name="M_Boo2_도로수량양식_1관로공_02_판교_우수_a5-1bl_설계계산_02_판교_빗물이용_a5-2bl_설계계산서 2" xfId="5566" xr:uid="{00000000-0005-0000-0000-0000B2150000}"/>
    <cellStyle name="M_Boo2_도로수량양식_1관로공_02_판교_우수_a5-1bl_설계계산_02_판교_빗물이용_a5-2bl_설계계산서 3" xfId="5567" xr:uid="{00000000-0005-0000-0000-0000B3150000}"/>
    <cellStyle name="M_Boo2_도로수량양식_1관로공_02_판교_우수_a5-1bl_설계계산_02_판교_빗물이용_a5-2bl_설계계산서 4" xfId="5568" xr:uid="{00000000-0005-0000-0000-0000B4150000}"/>
    <cellStyle name="M_Boo2_마곡수량산출" xfId="5569" xr:uid="{00000000-0005-0000-0000-0000B5150000}"/>
    <cellStyle name="M_Boo2_마곡수량산출 2" xfId="5570" xr:uid="{00000000-0005-0000-0000-0000B6150000}"/>
    <cellStyle name="M_Boo2_마곡수량산출 3" xfId="5571" xr:uid="{00000000-0005-0000-0000-0000B7150000}"/>
    <cellStyle name="M_Boo2_마곡수량산출 4" xfId="5572" xr:uid="{00000000-0005-0000-0000-0000B8150000}"/>
    <cellStyle name="M_Boo2_마곡수량산출_02_판교_우수_a5-1bl_설계계산" xfId="5573" xr:uid="{00000000-0005-0000-0000-0000B9150000}"/>
    <cellStyle name="M_Boo2_마곡수량산출_02_판교_우수_a5-1bl_설계계산 2" xfId="5574" xr:uid="{00000000-0005-0000-0000-0000BA150000}"/>
    <cellStyle name="M_Boo2_마곡수량산출_02_판교_우수_a5-1bl_설계계산 3" xfId="5575" xr:uid="{00000000-0005-0000-0000-0000BB150000}"/>
    <cellStyle name="M_Boo2_마곡수량산출_02_판교_우수_a5-1bl_설계계산 4" xfId="5576" xr:uid="{00000000-0005-0000-0000-0000BC150000}"/>
    <cellStyle name="M_Boo2_마곡수량산출_02_판교_우수_a5-1bl_설계계산_02_판교_빗물이용_a5-2bl_설계계산서" xfId="5577" xr:uid="{00000000-0005-0000-0000-0000BD150000}"/>
    <cellStyle name="M_Boo2_마곡수량산출_02_판교_우수_a5-1bl_설계계산_02_판교_빗물이용_a5-2bl_설계계산서 2" xfId="5578" xr:uid="{00000000-0005-0000-0000-0000BE150000}"/>
    <cellStyle name="M_Boo2_마곡수량산출_02_판교_우수_a5-1bl_설계계산_02_판교_빗물이용_a5-2bl_설계계산서 3" xfId="5579" xr:uid="{00000000-0005-0000-0000-0000BF150000}"/>
    <cellStyle name="M_Boo2_마곡수량산출_02_판교_우수_a5-1bl_설계계산_02_판교_빗물이용_a5-2bl_설계계산서 4" xfId="5580" xr:uid="{00000000-0005-0000-0000-0000C0150000}"/>
    <cellStyle name="M_Boo2_마곡수량산출_1토공및포장공" xfId="5581" xr:uid="{00000000-0005-0000-0000-0000C1150000}"/>
    <cellStyle name="M_Boo2_마곡수량산출_1토공및포장공 2" xfId="5582" xr:uid="{00000000-0005-0000-0000-0000C2150000}"/>
    <cellStyle name="M_Boo2_마곡수량산출_1토공및포장공 3" xfId="5583" xr:uid="{00000000-0005-0000-0000-0000C3150000}"/>
    <cellStyle name="M_Boo2_마곡수량산출_1토공및포장공 4" xfId="5584" xr:uid="{00000000-0005-0000-0000-0000C4150000}"/>
    <cellStyle name="M_Boo2_마곡수량산출_1토공및포장공_02_판교_우수_a5-1bl_설계계산" xfId="5585" xr:uid="{00000000-0005-0000-0000-0000C5150000}"/>
    <cellStyle name="M_Boo2_마곡수량산출_1토공및포장공_02_판교_우수_a5-1bl_설계계산 2" xfId="5586" xr:uid="{00000000-0005-0000-0000-0000C6150000}"/>
    <cellStyle name="M_Boo2_마곡수량산출_1토공및포장공_02_판교_우수_a5-1bl_설계계산 3" xfId="5587" xr:uid="{00000000-0005-0000-0000-0000C7150000}"/>
    <cellStyle name="M_Boo2_마곡수량산출_1토공및포장공_02_판교_우수_a5-1bl_설계계산 4" xfId="5588" xr:uid="{00000000-0005-0000-0000-0000C8150000}"/>
    <cellStyle name="M_Boo2_마곡수량산출_1토공및포장공_02_판교_우수_a5-1bl_설계계산_02_판교_빗물이용_a5-2bl_설계계산서" xfId="5589" xr:uid="{00000000-0005-0000-0000-0000C9150000}"/>
    <cellStyle name="M_Boo2_마곡수량산출_1토공및포장공_02_판교_우수_a5-1bl_설계계산_02_판교_빗물이용_a5-2bl_설계계산서 2" xfId="5590" xr:uid="{00000000-0005-0000-0000-0000CA150000}"/>
    <cellStyle name="M_Boo2_마곡수량산출_1토공및포장공_02_판교_우수_a5-1bl_설계계산_02_판교_빗물이용_a5-2bl_설계계산서 3" xfId="5591" xr:uid="{00000000-0005-0000-0000-0000CB150000}"/>
    <cellStyle name="M_Boo2_마곡수량산출_1토공및포장공_02_판교_우수_a5-1bl_설계계산_02_판교_빗물이용_a5-2bl_설계계산서 4" xfId="5592" xr:uid="{00000000-0005-0000-0000-0000CC150000}"/>
    <cellStyle name="M_Boo2_마곡수량산출_1토공및포장공_1관로공" xfId="5593" xr:uid="{00000000-0005-0000-0000-0000CD150000}"/>
    <cellStyle name="M_Boo2_마곡수량산출_1토공및포장공_1관로공 2" xfId="5594" xr:uid="{00000000-0005-0000-0000-0000CE150000}"/>
    <cellStyle name="M_Boo2_마곡수량산출_1토공및포장공_1관로공 3" xfId="5595" xr:uid="{00000000-0005-0000-0000-0000CF150000}"/>
    <cellStyle name="M_Boo2_마곡수량산출_1토공및포장공_1관로공 4" xfId="5596" xr:uid="{00000000-0005-0000-0000-0000D0150000}"/>
    <cellStyle name="M_Boo2_마곡수량산출_1토공및포장공_1관로공_02_판교_우수_a5-1bl_설계계산" xfId="5597" xr:uid="{00000000-0005-0000-0000-0000D1150000}"/>
    <cellStyle name="M_Boo2_마곡수량산출_1토공및포장공_1관로공_02_판교_우수_a5-1bl_설계계산 2" xfId="5598" xr:uid="{00000000-0005-0000-0000-0000D2150000}"/>
    <cellStyle name="M_Boo2_마곡수량산출_1토공및포장공_1관로공_02_판교_우수_a5-1bl_설계계산 3" xfId="5599" xr:uid="{00000000-0005-0000-0000-0000D3150000}"/>
    <cellStyle name="M_Boo2_마곡수량산출_1토공및포장공_1관로공_02_판교_우수_a5-1bl_설계계산 4" xfId="5600" xr:uid="{00000000-0005-0000-0000-0000D4150000}"/>
    <cellStyle name="M_Boo2_마곡수량산출_1토공및포장공_1관로공_02_판교_우수_a5-1bl_설계계산_02_판교_빗물이용_a5-2bl_설계계산서" xfId="5601" xr:uid="{00000000-0005-0000-0000-0000D5150000}"/>
    <cellStyle name="M_Boo2_마곡수량산출_1토공및포장공_1관로공_02_판교_우수_a5-1bl_설계계산_02_판교_빗물이용_a5-2bl_설계계산서 2" xfId="5602" xr:uid="{00000000-0005-0000-0000-0000D6150000}"/>
    <cellStyle name="M_Boo2_마곡수량산출_1토공및포장공_1관로공_02_판교_우수_a5-1bl_설계계산_02_판교_빗물이용_a5-2bl_설계계산서 3" xfId="5603" xr:uid="{00000000-0005-0000-0000-0000D7150000}"/>
    <cellStyle name="M_Boo2_마곡수량산출_1토공및포장공_1관로공_02_판교_우수_a5-1bl_설계계산_02_판교_빗물이용_a5-2bl_설계계산서 4" xfId="5604" xr:uid="{00000000-0005-0000-0000-0000D8150000}"/>
    <cellStyle name="M_Boo2_수량산출" xfId="5605" xr:uid="{00000000-0005-0000-0000-0000D9150000}"/>
    <cellStyle name="M_Boo2_수량산출 2" xfId="5606" xr:uid="{00000000-0005-0000-0000-0000DA150000}"/>
    <cellStyle name="M_Boo2_수량산출 3" xfId="5607" xr:uid="{00000000-0005-0000-0000-0000DB150000}"/>
    <cellStyle name="M_Boo2_수량산출 4" xfId="5608" xr:uid="{00000000-0005-0000-0000-0000DC150000}"/>
    <cellStyle name="M_Boo2_수량산출_02_판교_우수_a5-1bl_설계계산" xfId="5609" xr:uid="{00000000-0005-0000-0000-0000DD150000}"/>
    <cellStyle name="M_Boo2_수량산출_02_판교_우수_a5-1bl_설계계산 2" xfId="5610" xr:uid="{00000000-0005-0000-0000-0000DE150000}"/>
    <cellStyle name="M_Boo2_수량산출_02_판교_우수_a5-1bl_설계계산 3" xfId="5611" xr:uid="{00000000-0005-0000-0000-0000DF150000}"/>
    <cellStyle name="M_Boo2_수량산출_02_판교_우수_a5-1bl_설계계산 4" xfId="5612" xr:uid="{00000000-0005-0000-0000-0000E0150000}"/>
    <cellStyle name="M_Boo2_수량산출_02_판교_우수_a5-1bl_설계계산_02_판교_빗물이용_a5-2bl_설계계산서" xfId="5613" xr:uid="{00000000-0005-0000-0000-0000E1150000}"/>
    <cellStyle name="M_Boo2_수량산출_02_판교_우수_a5-1bl_설계계산_02_판교_빗물이용_a5-2bl_설계계산서 2" xfId="5614" xr:uid="{00000000-0005-0000-0000-0000E2150000}"/>
    <cellStyle name="M_Boo2_수량산출_02_판교_우수_a5-1bl_설계계산_02_판교_빗물이용_a5-2bl_설계계산서 3" xfId="5615" xr:uid="{00000000-0005-0000-0000-0000E3150000}"/>
    <cellStyle name="M_Boo2_수량산출_02_판교_우수_a5-1bl_설계계산_02_판교_빗물이용_a5-2bl_설계계산서 4" xfId="5616" xr:uid="{00000000-0005-0000-0000-0000E4150000}"/>
    <cellStyle name="M_Boo2_수량산출_1관로공" xfId="5617" xr:uid="{00000000-0005-0000-0000-0000E5150000}"/>
    <cellStyle name="M_Boo2_수량산출_1관로공 2" xfId="5618" xr:uid="{00000000-0005-0000-0000-0000E6150000}"/>
    <cellStyle name="M_Boo2_수량산출_1관로공 3" xfId="5619" xr:uid="{00000000-0005-0000-0000-0000E7150000}"/>
    <cellStyle name="M_Boo2_수량산출_1관로공 4" xfId="5620" xr:uid="{00000000-0005-0000-0000-0000E8150000}"/>
    <cellStyle name="M_Boo2_수량산출_1관로공_02_판교_우수_a5-1bl_설계계산" xfId="5621" xr:uid="{00000000-0005-0000-0000-0000E9150000}"/>
    <cellStyle name="M_Boo2_수량산출_1관로공_02_판교_우수_a5-1bl_설계계산 2" xfId="5622" xr:uid="{00000000-0005-0000-0000-0000EA150000}"/>
    <cellStyle name="M_Boo2_수량산출_1관로공_02_판교_우수_a5-1bl_설계계산 3" xfId="5623" xr:uid="{00000000-0005-0000-0000-0000EB150000}"/>
    <cellStyle name="M_Boo2_수량산출_1관로공_02_판교_우수_a5-1bl_설계계산 4" xfId="5624" xr:uid="{00000000-0005-0000-0000-0000EC150000}"/>
    <cellStyle name="M_Boo2_수량산출_1관로공_02_판교_우수_a5-1bl_설계계산_02_판교_빗물이용_a5-2bl_설계계산서" xfId="5625" xr:uid="{00000000-0005-0000-0000-0000ED150000}"/>
    <cellStyle name="M_Boo2_수량산출_1관로공_02_판교_우수_a5-1bl_설계계산_02_판교_빗물이용_a5-2bl_설계계산서 2" xfId="5626" xr:uid="{00000000-0005-0000-0000-0000EE150000}"/>
    <cellStyle name="M_Boo2_수량산출_1관로공_02_판교_우수_a5-1bl_설계계산_02_판교_빗물이용_a5-2bl_설계계산서 3" xfId="5627" xr:uid="{00000000-0005-0000-0000-0000EF150000}"/>
    <cellStyle name="M_Boo2_수량산출_1관로공_02_판교_우수_a5-1bl_설계계산_02_판교_빗물이용_a5-2bl_설계계산서 4" xfId="5628" xr:uid="{00000000-0005-0000-0000-0000F0150000}"/>
    <cellStyle name="M_Boo2_수량전체" xfId="5629" xr:uid="{00000000-0005-0000-0000-0000F1150000}"/>
    <cellStyle name="M_Boo2_수량전체 2" xfId="5630" xr:uid="{00000000-0005-0000-0000-0000F2150000}"/>
    <cellStyle name="M_Boo2_수량전체 3" xfId="5631" xr:uid="{00000000-0005-0000-0000-0000F3150000}"/>
    <cellStyle name="M_Boo2_수량전체 4" xfId="5632" xr:uid="{00000000-0005-0000-0000-0000F4150000}"/>
    <cellStyle name="M_Boo2_수량전체_02_판교_우수_a5-1bl_설계계산" xfId="5633" xr:uid="{00000000-0005-0000-0000-0000F5150000}"/>
    <cellStyle name="M_Boo2_수량전체_02_판교_우수_a5-1bl_설계계산 2" xfId="5634" xr:uid="{00000000-0005-0000-0000-0000F6150000}"/>
    <cellStyle name="M_Boo2_수량전체_02_판교_우수_a5-1bl_설계계산 3" xfId="5635" xr:uid="{00000000-0005-0000-0000-0000F7150000}"/>
    <cellStyle name="M_Boo2_수량전체_02_판교_우수_a5-1bl_설계계산 4" xfId="5636" xr:uid="{00000000-0005-0000-0000-0000F8150000}"/>
    <cellStyle name="M_Boo2_수량전체_02_판교_우수_a5-1bl_설계계산_02_판교_빗물이용_a5-2bl_설계계산서" xfId="5637" xr:uid="{00000000-0005-0000-0000-0000F9150000}"/>
    <cellStyle name="M_Boo2_수량전체_02_판교_우수_a5-1bl_설계계산_02_판교_빗물이용_a5-2bl_설계계산서 2" xfId="5638" xr:uid="{00000000-0005-0000-0000-0000FA150000}"/>
    <cellStyle name="M_Boo2_수량전체_02_판교_우수_a5-1bl_설계계산_02_판교_빗물이용_a5-2bl_설계계산서 3" xfId="5639" xr:uid="{00000000-0005-0000-0000-0000FB150000}"/>
    <cellStyle name="M_Boo2_수량전체_02_판교_우수_a5-1bl_설계계산_02_판교_빗물이용_a5-2bl_설계계산서 4" xfId="5640" xr:uid="{00000000-0005-0000-0000-0000FC150000}"/>
    <cellStyle name="M_Boo2_수량전체_1토공및포장공" xfId="5641" xr:uid="{00000000-0005-0000-0000-0000FD150000}"/>
    <cellStyle name="M_Boo2_수량전체_1토공및포장공 2" xfId="5642" xr:uid="{00000000-0005-0000-0000-0000FE150000}"/>
    <cellStyle name="M_Boo2_수량전체_1토공및포장공 3" xfId="5643" xr:uid="{00000000-0005-0000-0000-0000FF150000}"/>
    <cellStyle name="M_Boo2_수량전체_1토공및포장공 4" xfId="5644" xr:uid="{00000000-0005-0000-0000-000000160000}"/>
    <cellStyle name="M_Boo2_수량전체_1토공및포장공_02_판교_우수_a5-1bl_설계계산" xfId="5645" xr:uid="{00000000-0005-0000-0000-000001160000}"/>
    <cellStyle name="M_Boo2_수량전체_1토공및포장공_02_판교_우수_a5-1bl_설계계산 2" xfId="5646" xr:uid="{00000000-0005-0000-0000-000002160000}"/>
    <cellStyle name="M_Boo2_수량전체_1토공및포장공_02_판교_우수_a5-1bl_설계계산 3" xfId="5647" xr:uid="{00000000-0005-0000-0000-000003160000}"/>
    <cellStyle name="M_Boo2_수량전체_1토공및포장공_02_판교_우수_a5-1bl_설계계산 4" xfId="5648" xr:uid="{00000000-0005-0000-0000-000004160000}"/>
    <cellStyle name="M_Boo2_수량전체_1토공및포장공_02_판교_우수_a5-1bl_설계계산_02_판교_빗물이용_a5-2bl_설계계산서" xfId="5649" xr:uid="{00000000-0005-0000-0000-000005160000}"/>
    <cellStyle name="M_Boo2_수량전체_1토공및포장공_02_판교_우수_a5-1bl_설계계산_02_판교_빗물이용_a5-2bl_설계계산서 2" xfId="5650" xr:uid="{00000000-0005-0000-0000-000006160000}"/>
    <cellStyle name="M_Boo2_수량전체_1토공및포장공_02_판교_우수_a5-1bl_설계계산_02_판교_빗물이용_a5-2bl_설계계산서 3" xfId="5651" xr:uid="{00000000-0005-0000-0000-000007160000}"/>
    <cellStyle name="M_Boo2_수량전체_1토공및포장공_02_판교_우수_a5-1bl_설계계산_02_판교_빗물이용_a5-2bl_설계계산서 4" xfId="5652" xr:uid="{00000000-0005-0000-0000-000008160000}"/>
    <cellStyle name="M_Boo2_수량전체_1토공및포장공_1관로공" xfId="5653" xr:uid="{00000000-0005-0000-0000-000009160000}"/>
    <cellStyle name="M_Boo2_수량전체_1토공및포장공_1관로공 2" xfId="5654" xr:uid="{00000000-0005-0000-0000-00000A160000}"/>
    <cellStyle name="M_Boo2_수량전체_1토공및포장공_1관로공 3" xfId="5655" xr:uid="{00000000-0005-0000-0000-00000B160000}"/>
    <cellStyle name="M_Boo2_수량전체_1토공및포장공_1관로공 4" xfId="5656" xr:uid="{00000000-0005-0000-0000-00000C160000}"/>
    <cellStyle name="M_Boo2_수량전체_1토공및포장공_1관로공_02_판교_우수_a5-1bl_설계계산" xfId="5657" xr:uid="{00000000-0005-0000-0000-00000D160000}"/>
    <cellStyle name="M_Boo2_수량전체_1토공및포장공_1관로공_02_판교_우수_a5-1bl_설계계산 2" xfId="5658" xr:uid="{00000000-0005-0000-0000-00000E160000}"/>
    <cellStyle name="M_Boo2_수량전체_1토공및포장공_1관로공_02_판교_우수_a5-1bl_설계계산 3" xfId="5659" xr:uid="{00000000-0005-0000-0000-00000F160000}"/>
    <cellStyle name="M_Boo2_수량전체_1토공및포장공_1관로공_02_판교_우수_a5-1bl_설계계산 4" xfId="5660" xr:uid="{00000000-0005-0000-0000-000010160000}"/>
    <cellStyle name="M_Boo2_수량전체_1토공및포장공_1관로공_02_판교_우수_a5-1bl_설계계산_02_판교_빗물이용_a5-2bl_설계계산서" xfId="5661" xr:uid="{00000000-0005-0000-0000-000011160000}"/>
    <cellStyle name="M_Boo2_수량전체_1토공및포장공_1관로공_02_판교_우수_a5-1bl_설계계산_02_판교_빗물이용_a5-2bl_설계계산서 2" xfId="5662" xr:uid="{00000000-0005-0000-0000-000012160000}"/>
    <cellStyle name="M_Boo2_수량전체_1토공및포장공_1관로공_02_판교_우수_a5-1bl_설계계산_02_판교_빗물이용_a5-2bl_설계계산서 3" xfId="5663" xr:uid="{00000000-0005-0000-0000-000013160000}"/>
    <cellStyle name="M_Boo2_수량전체_1토공및포장공_1관로공_02_판교_우수_a5-1bl_설계계산_02_판교_빗물이용_a5-2bl_설계계산서 4" xfId="5664" xr:uid="{00000000-0005-0000-0000-000014160000}"/>
    <cellStyle name="M_Boo2_인월중군소하천" xfId="5665" xr:uid="{00000000-0005-0000-0000-000015160000}"/>
    <cellStyle name="M_Boo2_인월중군소하천 2" xfId="5666" xr:uid="{00000000-0005-0000-0000-000016160000}"/>
    <cellStyle name="M_Boo2_인월중군소하천 3" xfId="5667" xr:uid="{00000000-0005-0000-0000-000017160000}"/>
    <cellStyle name="M_Boo2_인월중군소하천 4" xfId="5668" xr:uid="{00000000-0005-0000-0000-000018160000}"/>
    <cellStyle name="M_Boo2_인월중군소하천_02_판교_우수_a5-1bl_설계계산" xfId="5669" xr:uid="{00000000-0005-0000-0000-000019160000}"/>
    <cellStyle name="M_Boo2_인월중군소하천_02_판교_우수_a5-1bl_설계계산 2" xfId="5670" xr:uid="{00000000-0005-0000-0000-00001A160000}"/>
    <cellStyle name="M_Boo2_인월중군소하천_02_판교_우수_a5-1bl_설계계산 3" xfId="5671" xr:uid="{00000000-0005-0000-0000-00001B160000}"/>
    <cellStyle name="M_Boo2_인월중군소하천_02_판교_우수_a5-1bl_설계계산 4" xfId="5672" xr:uid="{00000000-0005-0000-0000-00001C160000}"/>
    <cellStyle name="M_Boo2_인월중군소하천_02_판교_우수_a5-1bl_설계계산_02_판교_빗물이용_a5-2bl_설계계산서" xfId="5673" xr:uid="{00000000-0005-0000-0000-00001D160000}"/>
    <cellStyle name="M_Boo2_인월중군소하천_02_판교_우수_a5-1bl_설계계산_02_판교_빗물이용_a5-2bl_설계계산서 2" xfId="5674" xr:uid="{00000000-0005-0000-0000-00001E160000}"/>
    <cellStyle name="M_Boo2_인월중군소하천_02_판교_우수_a5-1bl_설계계산_02_판교_빗물이용_a5-2bl_설계계산서 3" xfId="5675" xr:uid="{00000000-0005-0000-0000-00001F160000}"/>
    <cellStyle name="M_Boo2_인월중군소하천_02_판교_우수_a5-1bl_설계계산_02_판교_빗물이용_a5-2bl_설계계산서 4" xfId="5676" xr:uid="{00000000-0005-0000-0000-000020160000}"/>
    <cellStyle name="M_Boo2_인월중군소하천_1관로공" xfId="5677" xr:uid="{00000000-0005-0000-0000-000021160000}"/>
    <cellStyle name="M_Boo2_인월중군소하천_1관로공 2" xfId="5678" xr:uid="{00000000-0005-0000-0000-000022160000}"/>
    <cellStyle name="M_Boo2_인월중군소하천_1관로공 3" xfId="5679" xr:uid="{00000000-0005-0000-0000-000023160000}"/>
    <cellStyle name="M_Boo2_인월중군소하천_1관로공 4" xfId="5680" xr:uid="{00000000-0005-0000-0000-000024160000}"/>
    <cellStyle name="M_Boo2_인월중군소하천_1관로공_02_판교_우수_a5-1bl_설계계산" xfId="5681" xr:uid="{00000000-0005-0000-0000-000025160000}"/>
    <cellStyle name="M_Boo2_인월중군소하천_1관로공_02_판교_우수_a5-1bl_설계계산 2" xfId="5682" xr:uid="{00000000-0005-0000-0000-000026160000}"/>
    <cellStyle name="M_Boo2_인월중군소하천_1관로공_02_판교_우수_a5-1bl_설계계산 3" xfId="5683" xr:uid="{00000000-0005-0000-0000-000027160000}"/>
    <cellStyle name="M_Boo2_인월중군소하천_1관로공_02_판교_우수_a5-1bl_설계계산 4" xfId="5684" xr:uid="{00000000-0005-0000-0000-000028160000}"/>
    <cellStyle name="M_Boo2_인월중군소하천_1관로공_02_판교_우수_a5-1bl_설계계산_02_판교_빗물이용_a5-2bl_설계계산서" xfId="5685" xr:uid="{00000000-0005-0000-0000-000029160000}"/>
    <cellStyle name="M_Boo2_인월중군소하천_1관로공_02_판교_우수_a5-1bl_설계계산_02_판교_빗물이용_a5-2bl_설계계산서 2" xfId="5686" xr:uid="{00000000-0005-0000-0000-00002A160000}"/>
    <cellStyle name="M_Boo2_인월중군소하천_1관로공_02_판교_우수_a5-1bl_설계계산_02_판교_빗물이용_a5-2bl_설계계산서 3" xfId="5687" xr:uid="{00000000-0005-0000-0000-00002B160000}"/>
    <cellStyle name="M_Boo2_인월중군소하천_1관로공_02_판교_우수_a5-1bl_설계계산_02_판교_빗물이용_a5-2bl_설계계산서 4" xfId="5688" xr:uid="{00000000-0005-0000-0000-00002C160000}"/>
    <cellStyle name="M_Book2" xfId="5689" xr:uid="{00000000-0005-0000-0000-00002D160000}"/>
    <cellStyle name="M_Book2 2" xfId="5690" xr:uid="{00000000-0005-0000-0000-00002E160000}"/>
    <cellStyle name="M_Book2 3" xfId="5691" xr:uid="{00000000-0005-0000-0000-00002F160000}"/>
    <cellStyle name="M_Book2 4" xfId="5692" xr:uid="{00000000-0005-0000-0000-000030160000}"/>
    <cellStyle name="M_Book2_02_판교_우수_a5-1bl_설계계산" xfId="5693" xr:uid="{00000000-0005-0000-0000-000031160000}"/>
    <cellStyle name="M_Book2_02_판교_우수_a5-1bl_설계계산 2" xfId="5694" xr:uid="{00000000-0005-0000-0000-000032160000}"/>
    <cellStyle name="M_Book2_02_판교_우수_a5-1bl_설계계산 3" xfId="5695" xr:uid="{00000000-0005-0000-0000-000033160000}"/>
    <cellStyle name="M_Book2_02_판교_우수_a5-1bl_설계계산 4" xfId="5696" xr:uid="{00000000-0005-0000-0000-000034160000}"/>
    <cellStyle name="M_Book2_02_판교_우수_a5-1bl_설계계산_02_판교_빗물이용_a5-2bl_설계계산서" xfId="5697" xr:uid="{00000000-0005-0000-0000-000035160000}"/>
    <cellStyle name="M_Book2_02_판교_우수_a5-1bl_설계계산_02_판교_빗물이용_a5-2bl_설계계산서 2" xfId="5698" xr:uid="{00000000-0005-0000-0000-000036160000}"/>
    <cellStyle name="M_Book2_02_판교_우수_a5-1bl_설계계산_02_판교_빗물이용_a5-2bl_설계계산서 3" xfId="5699" xr:uid="{00000000-0005-0000-0000-000037160000}"/>
    <cellStyle name="M_Book2_02_판교_우수_a5-1bl_설계계산_02_판교_빗물이용_a5-2bl_설계계산서 4" xfId="5700" xr:uid="{00000000-0005-0000-0000-000038160000}"/>
    <cellStyle name="M_Book2_1" xfId="5701" xr:uid="{00000000-0005-0000-0000-000039160000}"/>
    <cellStyle name="M_Book2_1 2" xfId="5702" xr:uid="{00000000-0005-0000-0000-00003A160000}"/>
    <cellStyle name="M_Book2_1 3" xfId="5703" xr:uid="{00000000-0005-0000-0000-00003B160000}"/>
    <cellStyle name="M_Book2_1 4" xfId="5704" xr:uid="{00000000-0005-0000-0000-00003C160000}"/>
    <cellStyle name="M_Book2_1_02_판교_우수_a5-1bl_설계계산" xfId="5705" xr:uid="{00000000-0005-0000-0000-00003D160000}"/>
    <cellStyle name="M_Book2_1_02_판교_우수_a5-1bl_설계계산 2" xfId="5706" xr:uid="{00000000-0005-0000-0000-00003E160000}"/>
    <cellStyle name="M_Book2_1_02_판교_우수_a5-1bl_설계계산 3" xfId="5707" xr:uid="{00000000-0005-0000-0000-00003F160000}"/>
    <cellStyle name="M_Book2_1_02_판교_우수_a5-1bl_설계계산 4" xfId="5708" xr:uid="{00000000-0005-0000-0000-000040160000}"/>
    <cellStyle name="M_Book2_1_02_판교_우수_a5-1bl_설계계산_02_판교_빗물이용_a5-2bl_설계계산서" xfId="5709" xr:uid="{00000000-0005-0000-0000-000041160000}"/>
    <cellStyle name="M_Book2_1_02_판교_우수_a5-1bl_설계계산_02_판교_빗물이용_a5-2bl_설계계산서 2" xfId="5710" xr:uid="{00000000-0005-0000-0000-000042160000}"/>
    <cellStyle name="M_Book2_1_02_판교_우수_a5-1bl_설계계산_02_판교_빗물이용_a5-2bl_설계계산서 3" xfId="5711" xr:uid="{00000000-0005-0000-0000-000043160000}"/>
    <cellStyle name="M_Book2_1_02_판교_우수_a5-1bl_설계계산_02_판교_빗물이용_a5-2bl_설계계산서 4" xfId="5712" xr:uid="{00000000-0005-0000-0000-000044160000}"/>
    <cellStyle name="M_Book2_1_1토공및포장공" xfId="5713" xr:uid="{00000000-0005-0000-0000-000045160000}"/>
    <cellStyle name="M_Book2_1_1토공및포장공 2" xfId="5714" xr:uid="{00000000-0005-0000-0000-000046160000}"/>
    <cellStyle name="M_Book2_1_1토공및포장공 3" xfId="5715" xr:uid="{00000000-0005-0000-0000-000047160000}"/>
    <cellStyle name="M_Book2_1_1토공및포장공 4" xfId="5716" xr:uid="{00000000-0005-0000-0000-000048160000}"/>
    <cellStyle name="M_Book2_1_1토공및포장공_02_판교_우수_a5-1bl_설계계산" xfId="5717" xr:uid="{00000000-0005-0000-0000-000049160000}"/>
    <cellStyle name="M_Book2_1_1토공및포장공_02_판교_우수_a5-1bl_설계계산 2" xfId="5718" xr:uid="{00000000-0005-0000-0000-00004A160000}"/>
    <cellStyle name="M_Book2_1_1토공및포장공_02_판교_우수_a5-1bl_설계계산 3" xfId="5719" xr:uid="{00000000-0005-0000-0000-00004B160000}"/>
    <cellStyle name="M_Book2_1_1토공및포장공_02_판교_우수_a5-1bl_설계계산 4" xfId="5720" xr:uid="{00000000-0005-0000-0000-00004C160000}"/>
    <cellStyle name="M_Book2_1_1토공및포장공_02_판교_우수_a5-1bl_설계계산_02_판교_빗물이용_a5-2bl_설계계산서" xfId="5721" xr:uid="{00000000-0005-0000-0000-00004D160000}"/>
    <cellStyle name="M_Book2_1_1토공및포장공_02_판교_우수_a5-1bl_설계계산_02_판교_빗물이용_a5-2bl_설계계산서 2" xfId="5722" xr:uid="{00000000-0005-0000-0000-00004E160000}"/>
    <cellStyle name="M_Book2_1_1토공및포장공_02_판교_우수_a5-1bl_설계계산_02_판교_빗물이용_a5-2bl_설계계산서 3" xfId="5723" xr:uid="{00000000-0005-0000-0000-00004F160000}"/>
    <cellStyle name="M_Book2_1_1토공및포장공_02_판교_우수_a5-1bl_설계계산_02_판교_빗물이용_a5-2bl_설계계산서 4" xfId="5724" xr:uid="{00000000-0005-0000-0000-000050160000}"/>
    <cellStyle name="M_Book2_1_1토공및포장공_1관로공" xfId="5725" xr:uid="{00000000-0005-0000-0000-000051160000}"/>
    <cellStyle name="M_Book2_1_1토공및포장공_1관로공 2" xfId="5726" xr:uid="{00000000-0005-0000-0000-000052160000}"/>
    <cellStyle name="M_Book2_1_1토공및포장공_1관로공 3" xfId="5727" xr:uid="{00000000-0005-0000-0000-000053160000}"/>
    <cellStyle name="M_Book2_1_1토공및포장공_1관로공 4" xfId="5728" xr:uid="{00000000-0005-0000-0000-000054160000}"/>
    <cellStyle name="M_Book2_1_1토공및포장공_1관로공_02_판교_우수_a5-1bl_설계계산" xfId="5729" xr:uid="{00000000-0005-0000-0000-000055160000}"/>
    <cellStyle name="M_Book2_1_1토공및포장공_1관로공_02_판교_우수_a5-1bl_설계계산 2" xfId="5730" xr:uid="{00000000-0005-0000-0000-000056160000}"/>
    <cellStyle name="M_Book2_1_1토공및포장공_1관로공_02_판교_우수_a5-1bl_설계계산 3" xfId="5731" xr:uid="{00000000-0005-0000-0000-000057160000}"/>
    <cellStyle name="M_Book2_1_1토공및포장공_1관로공_02_판교_우수_a5-1bl_설계계산 4" xfId="5732" xr:uid="{00000000-0005-0000-0000-000058160000}"/>
    <cellStyle name="M_Book2_1_1토공및포장공_1관로공_02_판교_우수_a5-1bl_설계계산_02_판교_빗물이용_a5-2bl_설계계산서" xfId="5733" xr:uid="{00000000-0005-0000-0000-000059160000}"/>
    <cellStyle name="M_Book2_1_1토공및포장공_1관로공_02_판교_우수_a5-1bl_설계계산_02_판교_빗물이용_a5-2bl_설계계산서 2" xfId="5734" xr:uid="{00000000-0005-0000-0000-00005A160000}"/>
    <cellStyle name="M_Book2_1_1토공및포장공_1관로공_02_판교_우수_a5-1bl_설계계산_02_판교_빗물이용_a5-2bl_설계계산서 3" xfId="5735" xr:uid="{00000000-0005-0000-0000-00005B160000}"/>
    <cellStyle name="M_Book2_1_1토공및포장공_1관로공_02_판교_우수_a5-1bl_설계계산_02_판교_빗물이용_a5-2bl_설계계산서 4" xfId="5736" xr:uid="{00000000-0005-0000-0000-00005C160000}"/>
    <cellStyle name="M_Book2_1_수량전체" xfId="5737" xr:uid="{00000000-0005-0000-0000-00005D160000}"/>
    <cellStyle name="M_Book2_1_수량전체 2" xfId="5738" xr:uid="{00000000-0005-0000-0000-00005E160000}"/>
    <cellStyle name="M_Book2_1_수량전체 3" xfId="5739" xr:uid="{00000000-0005-0000-0000-00005F160000}"/>
    <cellStyle name="M_Book2_1_수량전체 4" xfId="5740" xr:uid="{00000000-0005-0000-0000-000060160000}"/>
    <cellStyle name="M_Book2_1_수량전체_02_판교_우수_a5-1bl_설계계산" xfId="5741" xr:uid="{00000000-0005-0000-0000-000061160000}"/>
    <cellStyle name="M_Book2_1_수량전체_02_판교_우수_a5-1bl_설계계산 2" xfId="5742" xr:uid="{00000000-0005-0000-0000-000062160000}"/>
    <cellStyle name="M_Book2_1_수량전체_02_판교_우수_a5-1bl_설계계산 3" xfId="5743" xr:uid="{00000000-0005-0000-0000-000063160000}"/>
    <cellStyle name="M_Book2_1_수량전체_02_판교_우수_a5-1bl_설계계산 4" xfId="5744" xr:uid="{00000000-0005-0000-0000-000064160000}"/>
    <cellStyle name="M_Book2_1_수량전체_02_판교_우수_a5-1bl_설계계산_02_판교_빗물이용_a5-2bl_설계계산서" xfId="5745" xr:uid="{00000000-0005-0000-0000-000065160000}"/>
    <cellStyle name="M_Book2_1_수량전체_02_판교_우수_a5-1bl_설계계산_02_판교_빗물이용_a5-2bl_설계계산서 2" xfId="5746" xr:uid="{00000000-0005-0000-0000-000066160000}"/>
    <cellStyle name="M_Book2_1_수량전체_02_판교_우수_a5-1bl_설계계산_02_판교_빗물이용_a5-2bl_설계계산서 3" xfId="5747" xr:uid="{00000000-0005-0000-0000-000067160000}"/>
    <cellStyle name="M_Book2_1_수량전체_02_판교_우수_a5-1bl_설계계산_02_판교_빗물이용_a5-2bl_설계계산서 4" xfId="5748" xr:uid="{00000000-0005-0000-0000-000068160000}"/>
    <cellStyle name="M_Book2_1_수량전체_1토공및포장공" xfId="5749" xr:uid="{00000000-0005-0000-0000-000069160000}"/>
    <cellStyle name="M_Book2_1_수량전체_1토공및포장공 2" xfId="5750" xr:uid="{00000000-0005-0000-0000-00006A160000}"/>
    <cellStyle name="M_Book2_1_수량전체_1토공및포장공 3" xfId="5751" xr:uid="{00000000-0005-0000-0000-00006B160000}"/>
    <cellStyle name="M_Book2_1_수량전체_1토공및포장공 4" xfId="5752" xr:uid="{00000000-0005-0000-0000-00006C160000}"/>
    <cellStyle name="M_Book2_1_수량전체_1토공및포장공_02_판교_우수_a5-1bl_설계계산" xfId="5753" xr:uid="{00000000-0005-0000-0000-00006D160000}"/>
    <cellStyle name="M_Book2_1_수량전체_1토공및포장공_02_판교_우수_a5-1bl_설계계산 2" xfId="5754" xr:uid="{00000000-0005-0000-0000-00006E160000}"/>
    <cellStyle name="M_Book2_1_수량전체_1토공및포장공_02_판교_우수_a5-1bl_설계계산 3" xfId="5755" xr:uid="{00000000-0005-0000-0000-00006F160000}"/>
    <cellStyle name="M_Book2_1_수량전체_1토공및포장공_02_판교_우수_a5-1bl_설계계산 4" xfId="5756" xr:uid="{00000000-0005-0000-0000-000070160000}"/>
    <cellStyle name="M_Book2_1_수량전체_1토공및포장공_02_판교_우수_a5-1bl_설계계산_02_판교_빗물이용_a5-2bl_설계계산서" xfId="5757" xr:uid="{00000000-0005-0000-0000-000071160000}"/>
    <cellStyle name="M_Book2_1_수량전체_1토공및포장공_02_판교_우수_a5-1bl_설계계산_02_판교_빗물이용_a5-2bl_설계계산서 2" xfId="5758" xr:uid="{00000000-0005-0000-0000-000072160000}"/>
    <cellStyle name="M_Book2_1_수량전체_1토공및포장공_02_판교_우수_a5-1bl_설계계산_02_판교_빗물이용_a5-2bl_설계계산서 3" xfId="5759" xr:uid="{00000000-0005-0000-0000-000073160000}"/>
    <cellStyle name="M_Book2_1_수량전체_1토공및포장공_02_판교_우수_a5-1bl_설계계산_02_판교_빗물이용_a5-2bl_설계계산서 4" xfId="5760" xr:uid="{00000000-0005-0000-0000-000074160000}"/>
    <cellStyle name="M_Book2_1_수량전체_1토공및포장공_1관로공" xfId="5761" xr:uid="{00000000-0005-0000-0000-000075160000}"/>
    <cellStyle name="M_Book2_1_수량전체_1토공및포장공_1관로공 2" xfId="5762" xr:uid="{00000000-0005-0000-0000-000076160000}"/>
    <cellStyle name="M_Book2_1_수량전체_1토공및포장공_1관로공 3" xfId="5763" xr:uid="{00000000-0005-0000-0000-000077160000}"/>
    <cellStyle name="M_Book2_1_수량전체_1토공및포장공_1관로공 4" xfId="5764" xr:uid="{00000000-0005-0000-0000-000078160000}"/>
    <cellStyle name="M_Book2_1_수량전체_1토공및포장공_1관로공_02_판교_우수_a5-1bl_설계계산" xfId="5765" xr:uid="{00000000-0005-0000-0000-000079160000}"/>
    <cellStyle name="M_Book2_1_수량전체_1토공및포장공_1관로공_02_판교_우수_a5-1bl_설계계산 2" xfId="5766" xr:uid="{00000000-0005-0000-0000-00007A160000}"/>
    <cellStyle name="M_Book2_1_수량전체_1토공및포장공_1관로공_02_판교_우수_a5-1bl_설계계산 3" xfId="5767" xr:uid="{00000000-0005-0000-0000-00007B160000}"/>
    <cellStyle name="M_Book2_1_수량전체_1토공및포장공_1관로공_02_판교_우수_a5-1bl_설계계산 4" xfId="5768" xr:uid="{00000000-0005-0000-0000-00007C160000}"/>
    <cellStyle name="M_Book2_1_수량전체_1토공및포장공_1관로공_02_판교_우수_a5-1bl_설계계산_02_판교_빗물이용_a5-2bl_설계계산서" xfId="5769" xr:uid="{00000000-0005-0000-0000-00007D160000}"/>
    <cellStyle name="M_Book2_1_수량전체_1토공및포장공_1관로공_02_판교_우수_a5-1bl_설계계산_02_판교_빗물이용_a5-2bl_설계계산서 2" xfId="5770" xr:uid="{00000000-0005-0000-0000-00007E160000}"/>
    <cellStyle name="M_Book2_1_수량전체_1토공및포장공_1관로공_02_판교_우수_a5-1bl_설계계산_02_판교_빗물이용_a5-2bl_설계계산서 3" xfId="5771" xr:uid="{00000000-0005-0000-0000-00007F160000}"/>
    <cellStyle name="M_Book2_1_수량전체_1토공및포장공_1관로공_02_판교_우수_a5-1bl_설계계산_02_판교_빗물이용_a5-2bl_설계계산서 4" xfId="5772" xr:uid="{00000000-0005-0000-0000-000080160000}"/>
    <cellStyle name="M_Book2_1토공및포장공" xfId="5773" xr:uid="{00000000-0005-0000-0000-000081160000}"/>
    <cellStyle name="M_Book2_1토공및포장공 2" xfId="5774" xr:uid="{00000000-0005-0000-0000-000082160000}"/>
    <cellStyle name="M_Book2_1토공및포장공 3" xfId="5775" xr:uid="{00000000-0005-0000-0000-000083160000}"/>
    <cellStyle name="M_Book2_1토공및포장공 4" xfId="5776" xr:uid="{00000000-0005-0000-0000-000084160000}"/>
    <cellStyle name="M_Book2_1토공및포장공_02_판교_우수_a5-1bl_설계계산" xfId="5777" xr:uid="{00000000-0005-0000-0000-000085160000}"/>
    <cellStyle name="M_Book2_1토공및포장공_02_판교_우수_a5-1bl_설계계산 2" xfId="5778" xr:uid="{00000000-0005-0000-0000-000086160000}"/>
    <cellStyle name="M_Book2_1토공및포장공_02_판교_우수_a5-1bl_설계계산 3" xfId="5779" xr:uid="{00000000-0005-0000-0000-000087160000}"/>
    <cellStyle name="M_Book2_1토공및포장공_02_판교_우수_a5-1bl_설계계산 4" xfId="5780" xr:uid="{00000000-0005-0000-0000-000088160000}"/>
    <cellStyle name="M_Book2_1토공및포장공_02_판교_우수_a5-1bl_설계계산_02_판교_빗물이용_a5-2bl_설계계산서" xfId="5781" xr:uid="{00000000-0005-0000-0000-000089160000}"/>
    <cellStyle name="M_Book2_1토공및포장공_02_판교_우수_a5-1bl_설계계산_02_판교_빗물이용_a5-2bl_설계계산서 2" xfId="5782" xr:uid="{00000000-0005-0000-0000-00008A160000}"/>
    <cellStyle name="M_Book2_1토공및포장공_02_판교_우수_a5-1bl_설계계산_02_판교_빗물이용_a5-2bl_설계계산서 3" xfId="5783" xr:uid="{00000000-0005-0000-0000-00008B160000}"/>
    <cellStyle name="M_Book2_1토공및포장공_02_판교_우수_a5-1bl_설계계산_02_판교_빗물이용_a5-2bl_설계계산서 4" xfId="5784" xr:uid="{00000000-0005-0000-0000-00008C160000}"/>
    <cellStyle name="M_Book2_1토공및포장공_1관로공" xfId="5785" xr:uid="{00000000-0005-0000-0000-00008D160000}"/>
    <cellStyle name="M_Book2_1토공및포장공_1관로공 2" xfId="5786" xr:uid="{00000000-0005-0000-0000-00008E160000}"/>
    <cellStyle name="M_Book2_1토공및포장공_1관로공 3" xfId="5787" xr:uid="{00000000-0005-0000-0000-00008F160000}"/>
    <cellStyle name="M_Book2_1토공및포장공_1관로공 4" xfId="5788" xr:uid="{00000000-0005-0000-0000-000090160000}"/>
    <cellStyle name="M_Book2_1토공및포장공_1관로공_02_판교_우수_a5-1bl_설계계산" xfId="5789" xr:uid="{00000000-0005-0000-0000-000091160000}"/>
    <cellStyle name="M_Book2_1토공및포장공_1관로공_02_판교_우수_a5-1bl_설계계산 2" xfId="5790" xr:uid="{00000000-0005-0000-0000-000092160000}"/>
    <cellStyle name="M_Book2_1토공및포장공_1관로공_02_판교_우수_a5-1bl_설계계산 3" xfId="5791" xr:uid="{00000000-0005-0000-0000-000093160000}"/>
    <cellStyle name="M_Book2_1토공및포장공_1관로공_02_판교_우수_a5-1bl_설계계산 4" xfId="5792" xr:uid="{00000000-0005-0000-0000-000094160000}"/>
    <cellStyle name="M_Book2_1토공및포장공_1관로공_02_판교_우수_a5-1bl_설계계산_02_판교_빗물이용_a5-2bl_설계계산서" xfId="5793" xr:uid="{00000000-0005-0000-0000-000095160000}"/>
    <cellStyle name="M_Book2_1토공및포장공_1관로공_02_판교_우수_a5-1bl_설계계산_02_판교_빗물이용_a5-2bl_설계계산서 2" xfId="5794" xr:uid="{00000000-0005-0000-0000-000096160000}"/>
    <cellStyle name="M_Book2_1토공및포장공_1관로공_02_판교_우수_a5-1bl_설계계산_02_판교_빗물이용_a5-2bl_설계계산서 3" xfId="5795" xr:uid="{00000000-0005-0000-0000-000097160000}"/>
    <cellStyle name="M_Book2_1토공및포장공_1관로공_02_판교_우수_a5-1bl_설계계산_02_판교_빗물이용_a5-2bl_설계계산서 4" xfId="5796" xr:uid="{00000000-0005-0000-0000-000098160000}"/>
    <cellStyle name="M_Book2_도로수량양식" xfId="5797" xr:uid="{00000000-0005-0000-0000-000099160000}"/>
    <cellStyle name="M_Book2_도로수량양식 2" xfId="5798" xr:uid="{00000000-0005-0000-0000-00009A160000}"/>
    <cellStyle name="M_Book2_도로수량양식 3" xfId="5799" xr:uid="{00000000-0005-0000-0000-00009B160000}"/>
    <cellStyle name="M_Book2_도로수량양식 4" xfId="5800" xr:uid="{00000000-0005-0000-0000-00009C160000}"/>
    <cellStyle name="M_Book2_도로수량양식_02_판교_우수_a5-1bl_설계계산" xfId="5801" xr:uid="{00000000-0005-0000-0000-00009D160000}"/>
    <cellStyle name="M_Book2_도로수량양식_02_판교_우수_a5-1bl_설계계산 2" xfId="5802" xr:uid="{00000000-0005-0000-0000-00009E160000}"/>
    <cellStyle name="M_Book2_도로수량양식_02_판교_우수_a5-1bl_설계계산 3" xfId="5803" xr:uid="{00000000-0005-0000-0000-00009F160000}"/>
    <cellStyle name="M_Book2_도로수량양식_02_판교_우수_a5-1bl_설계계산 4" xfId="5804" xr:uid="{00000000-0005-0000-0000-0000A0160000}"/>
    <cellStyle name="M_Book2_도로수량양식_02_판교_우수_a5-1bl_설계계산_02_판교_빗물이용_a5-2bl_설계계산서" xfId="5805" xr:uid="{00000000-0005-0000-0000-0000A1160000}"/>
    <cellStyle name="M_Book2_도로수량양식_02_판교_우수_a5-1bl_설계계산_02_판교_빗물이용_a5-2bl_설계계산서 2" xfId="5806" xr:uid="{00000000-0005-0000-0000-0000A2160000}"/>
    <cellStyle name="M_Book2_도로수량양식_02_판교_우수_a5-1bl_설계계산_02_판교_빗물이용_a5-2bl_설계계산서 3" xfId="5807" xr:uid="{00000000-0005-0000-0000-0000A3160000}"/>
    <cellStyle name="M_Book2_도로수량양식_02_판교_우수_a5-1bl_설계계산_02_판교_빗물이용_a5-2bl_설계계산서 4" xfId="5808" xr:uid="{00000000-0005-0000-0000-0000A4160000}"/>
    <cellStyle name="M_Book2_도로수량양식_1관로공" xfId="5809" xr:uid="{00000000-0005-0000-0000-0000A5160000}"/>
    <cellStyle name="M_Book2_도로수량양식_1관로공 2" xfId="5810" xr:uid="{00000000-0005-0000-0000-0000A6160000}"/>
    <cellStyle name="M_Book2_도로수량양식_1관로공 3" xfId="5811" xr:uid="{00000000-0005-0000-0000-0000A7160000}"/>
    <cellStyle name="M_Book2_도로수량양식_1관로공 4" xfId="5812" xr:uid="{00000000-0005-0000-0000-0000A8160000}"/>
    <cellStyle name="M_Book2_도로수량양식_1관로공_02_판교_우수_a5-1bl_설계계산" xfId="5813" xr:uid="{00000000-0005-0000-0000-0000A9160000}"/>
    <cellStyle name="M_Book2_도로수량양식_1관로공_02_판교_우수_a5-1bl_설계계산 2" xfId="5814" xr:uid="{00000000-0005-0000-0000-0000AA160000}"/>
    <cellStyle name="M_Book2_도로수량양식_1관로공_02_판교_우수_a5-1bl_설계계산 3" xfId="5815" xr:uid="{00000000-0005-0000-0000-0000AB160000}"/>
    <cellStyle name="M_Book2_도로수량양식_1관로공_02_판교_우수_a5-1bl_설계계산 4" xfId="5816" xr:uid="{00000000-0005-0000-0000-0000AC160000}"/>
    <cellStyle name="M_Book2_도로수량양식_1관로공_02_판교_우수_a5-1bl_설계계산_02_판교_빗물이용_a5-2bl_설계계산서" xfId="5817" xr:uid="{00000000-0005-0000-0000-0000AD160000}"/>
    <cellStyle name="M_Book2_도로수량양식_1관로공_02_판교_우수_a5-1bl_설계계산_02_판교_빗물이용_a5-2bl_설계계산서 2" xfId="5818" xr:uid="{00000000-0005-0000-0000-0000AE160000}"/>
    <cellStyle name="M_Book2_도로수량양식_1관로공_02_판교_우수_a5-1bl_설계계산_02_판교_빗물이용_a5-2bl_설계계산서 3" xfId="5819" xr:uid="{00000000-0005-0000-0000-0000AF160000}"/>
    <cellStyle name="M_Book2_도로수량양식_1관로공_02_판교_우수_a5-1bl_설계계산_02_판교_빗물이용_a5-2bl_설계계산서 4" xfId="5820" xr:uid="{00000000-0005-0000-0000-0000B0160000}"/>
    <cellStyle name="M_Book2_수량산출" xfId="5821" xr:uid="{00000000-0005-0000-0000-0000B1160000}"/>
    <cellStyle name="M_Book2_수량산출 2" xfId="5822" xr:uid="{00000000-0005-0000-0000-0000B2160000}"/>
    <cellStyle name="M_Book2_수량산출 3" xfId="5823" xr:uid="{00000000-0005-0000-0000-0000B3160000}"/>
    <cellStyle name="M_Book2_수량산출 4" xfId="5824" xr:uid="{00000000-0005-0000-0000-0000B4160000}"/>
    <cellStyle name="M_Book2_수량산출_02_판교_우수_a5-1bl_설계계산" xfId="5825" xr:uid="{00000000-0005-0000-0000-0000B5160000}"/>
    <cellStyle name="M_Book2_수량산출_02_판교_우수_a5-1bl_설계계산 2" xfId="5826" xr:uid="{00000000-0005-0000-0000-0000B6160000}"/>
    <cellStyle name="M_Book2_수량산출_02_판교_우수_a5-1bl_설계계산 3" xfId="5827" xr:uid="{00000000-0005-0000-0000-0000B7160000}"/>
    <cellStyle name="M_Book2_수량산출_02_판교_우수_a5-1bl_설계계산 4" xfId="5828" xr:uid="{00000000-0005-0000-0000-0000B8160000}"/>
    <cellStyle name="M_Book2_수량산출_02_판교_우수_a5-1bl_설계계산_02_판교_빗물이용_a5-2bl_설계계산서" xfId="5829" xr:uid="{00000000-0005-0000-0000-0000B9160000}"/>
    <cellStyle name="M_Book2_수량산출_02_판교_우수_a5-1bl_설계계산_02_판교_빗물이용_a5-2bl_설계계산서 2" xfId="5830" xr:uid="{00000000-0005-0000-0000-0000BA160000}"/>
    <cellStyle name="M_Book2_수량산출_02_판교_우수_a5-1bl_설계계산_02_판교_빗물이용_a5-2bl_설계계산서 3" xfId="5831" xr:uid="{00000000-0005-0000-0000-0000BB160000}"/>
    <cellStyle name="M_Book2_수량산출_02_판교_우수_a5-1bl_설계계산_02_판교_빗물이용_a5-2bl_설계계산서 4" xfId="5832" xr:uid="{00000000-0005-0000-0000-0000BC160000}"/>
    <cellStyle name="M_Book2_수량산출_1관로공" xfId="5833" xr:uid="{00000000-0005-0000-0000-0000BD160000}"/>
    <cellStyle name="M_Book2_수량산출_1관로공 2" xfId="5834" xr:uid="{00000000-0005-0000-0000-0000BE160000}"/>
    <cellStyle name="M_Book2_수량산출_1관로공 3" xfId="5835" xr:uid="{00000000-0005-0000-0000-0000BF160000}"/>
    <cellStyle name="M_Book2_수량산출_1관로공 4" xfId="5836" xr:uid="{00000000-0005-0000-0000-0000C0160000}"/>
    <cellStyle name="M_Book2_수량산출_1관로공_02_판교_우수_a5-1bl_설계계산" xfId="5837" xr:uid="{00000000-0005-0000-0000-0000C1160000}"/>
    <cellStyle name="M_Book2_수량산출_1관로공_02_판교_우수_a5-1bl_설계계산 2" xfId="5838" xr:uid="{00000000-0005-0000-0000-0000C2160000}"/>
    <cellStyle name="M_Book2_수량산출_1관로공_02_판교_우수_a5-1bl_설계계산 3" xfId="5839" xr:uid="{00000000-0005-0000-0000-0000C3160000}"/>
    <cellStyle name="M_Book2_수량산출_1관로공_02_판교_우수_a5-1bl_설계계산 4" xfId="5840" xr:uid="{00000000-0005-0000-0000-0000C4160000}"/>
    <cellStyle name="M_Book2_수량산출_1관로공_02_판교_우수_a5-1bl_설계계산_02_판교_빗물이용_a5-2bl_설계계산서" xfId="5841" xr:uid="{00000000-0005-0000-0000-0000C5160000}"/>
    <cellStyle name="M_Book2_수량산출_1관로공_02_판교_우수_a5-1bl_설계계산_02_판교_빗물이용_a5-2bl_설계계산서 2" xfId="5842" xr:uid="{00000000-0005-0000-0000-0000C6160000}"/>
    <cellStyle name="M_Book2_수량산출_1관로공_02_판교_우수_a5-1bl_설계계산_02_판교_빗물이용_a5-2bl_설계계산서 3" xfId="5843" xr:uid="{00000000-0005-0000-0000-0000C7160000}"/>
    <cellStyle name="M_Book2_수량산출_1관로공_02_판교_우수_a5-1bl_설계계산_02_판교_빗물이용_a5-2bl_설계계산서 4" xfId="5844" xr:uid="{00000000-0005-0000-0000-0000C8160000}"/>
    <cellStyle name="M_Book2_수량전체" xfId="5845" xr:uid="{00000000-0005-0000-0000-0000C9160000}"/>
    <cellStyle name="M_Book2_수량전체 2" xfId="5846" xr:uid="{00000000-0005-0000-0000-0000CA160000}"/>
    <cellStyle name="M_Book2_수량전체 3" xfId="5847" xr:uid="{00000000-0005-0000-0000-0000CB160000}"/>
    <cellStyle name="M_Book2_수량전체 4" xfId="5848" xr:uid="{00000000-0005-0000-0000-0000CC160000}"/>
    <cellStyle name="M_Book2_수량전체_02_판교_우수_a5-1bl_설계계산" xfId="5849" xr:uid="{00000000-0005-0000-0000-0000CD160000}"/>
    <cellStyle name="M_Book2_수량전체_02_판교_우수_a5-1bl_설계계산 2" xfId="5850" xr:uid="{00000000-0005-0000-0000-0000CE160000}"/>
    <cellStyle name="M_Book2_수량전체_02_판교_우수_a5-1bl_설계계산 3" xfId="5851" xr:uid="{00000000-0005-0000-0000-0000CF160000}"/>
    <cellStyle name="M_Book2_수량전체_02_판교_우수_a5-1bl_설계계산 4" xfId="5852" xr:uid="{00000000-0005-0000-0000-0000D0160000}"/>
    <cellStyle name="M_Book2_수량전체_02_판교_우수_a5-1bl_설계계산_02_판교_빗물이용_a5-2bl_설계계산서" xfId="5853" xr:uid="{00000000-0005-0000-0000-0000D1160000}"/>
    <cellStyle name="M_Book2_수량전체_02_판교_우수_a5-1bl_설계계산_02_판교_빗물이용_a5-2bl_설계계산서 2" xfId="5854" xr:uid="{00000000-0005-0000-0000-0000D2160000}"/>
    <cellStyle name="M_Book2_수량전체_02_판교_우수_a5-1bl_설계계산_02_판교_빗물이용_a5-2bl_설계계산서 3" xfId="5855" xr:uid="{00000000-0005-0000-0000-0000D3160000}"/>
    <cellStyle name="M_Book2_수량전체_02_판교_우수_a5-1bl_설계계산_02_판교_빗물이용_a5-2bl_설계계산서 4" xfId="5856" xr:uid="{00000000-0005-0000-0000-0000D4160000}"/>
    <cellStyle name="M_Book2_수량전체_1토공및포장공" xfId="5857" xr:uid="{00000000-0005-0000-0000-0000D5160000}"/>
    <cellStyle name="M_Book2_수량전체_1토공및포장공 2" xfId="5858" xr:uid="{00000000-0005-0000-0000-0000D6160000}"/>
    <cellStyle name="M_Book2_수량전체_1토공및포장공 3" xfId="5859" xr:uid="{00000000-0005-0000-0000-0000D7160000}"/>
    <cellStyle name="M_Book2_수량전체_1토공및포장공 4" xfId="5860" xr:uid="{00000000-0005-0000-0000-0000D8160000}"/>
    <cellStyle name="M_Book2_수량전체_1토공및포장공_02_판교_우수_a5-1bl_설계계산" xfId="5861" xr:uid="{00000000-0005-0000-0000-0000D9160000}"/>
    <cellStyle name="M_Book2_수량전체_1토공및포장공_02_판교_우수_a5-1bl_설계계산 2" xfId="5862" xr:uid="{00000000-0005-0000-0000-0000DA160000}"/>
    <cellStyle name="M_Book2_수량전체_1토공및포장공_02_판교_우수_a5-1bl_설계계산 3" xfId="5863" xr:uid="{00000000-0005-0000-0000-0000DB160000}"/>
    <cellStyle name="M_Book2_수량전체_1토공및포장공_02_판교_우수_a5-1bl_설계계산 4" xfId="5864" xr:uid="{00000000-0005-0000-0000-0000DC160000}"/>
    <cellStyle name="M_Book2_수량전체_1토공및포장공_02_판교_우수_a5-1bl_설계계산_02_판교_빗물이용_a5-2bl_설계계산서" xfId="5865" xr:uid="{00000000-0005-0000-0000-0000DD160000}"/>
    <cellStyle name="M_Book2_수량전체_1토공및포장공_02_판교_우수_a5-1bl_설계계산_02_판교_빗물이용_a5-2bl_설계계산서 2" xfId="5866" xr:uid="{00000000-0005-0000-0000-0000DE160000}"/>
    <cellStyle name="M_Book2_수량전체_1토공및포장공_02_판교_우수_a5-1bl_설계계산_02_판교_빗물이용_a5-2bl_설계계산서 3" xfId="5867" xr:uid="{00000000-0005-0000-0000-0000DF160000}"/>
    <cellStyle name="M_Book2_수량전체_1토공및포장공_02_판교_우수_a5-1bl_설계계산_02_판교_빗물이용_a5-2bl_설계계산서 4" xfId="5868" xr:uid="{00000000-0005-0000-0000-0000E0160000}"/>
    <cellStyle name="M_Book2_수량전체_1토공및포장공_1관로공" xfId="5869" xr:uid="{00000000-0005-0000-0000-0000E1160000}"/>
    <cellStyle name="M_Book2_수량전체_1토공및포장공_1관로공 2" xfId="5870" xr:uid="{00000000-0005-0000-0000-0000E2160000}"/>
    <cellStyle name="M_Book2_수량전체_1토공및포장공_1관로공 3" xfId="5871" xr:uid="{00000000-0005-0000-0000-0000E3160000}"/>
    <cellStyle name="M_Book2_수량전체_1토공및포장공_1관로공 4" xfId="5872" xr:uid="{00000000-0005-0000-0000-0000E4160000}"/>
    <cellStyle name="M_Book2_수량전체_1토공및포장공_1관로공_02_판교_우수_a5-1bl_설계계산" xfId="5873" xr:uid="{00000000-0005-0000-0000-0000E5160000}"/>
    <cellStyle name="M_Book2_수량전체_1토공및포장공_1관로공_02_판교_우수_a5-1bl_설계계산 2" xfId="5874" xr:uid="{00000000-0005-0000-0000-0000E6160000}"/>
    <cellStyle name="M_Book2_수량전체_1토공및포장공_1관로공_02_판교_우수_a5-1bl_설계계산 3" xfId="5875" xr:uid="{00000000-0005-0000-0000-0000E7160000}"/>
    <cellStyle name="M_Book2_수량전체_1토공및포장공_1관로공_02_판교_우수_a5-1bl_설계계산 4" xfId="5876" xr:uid="{00000000-0005-0000-0000-0000E8160000}"/>
    <cellStyle name="M_Book2_수량전체_1토공및포장공_1관로공_02_판교_우수_a5-1bl_설계계산_02_판교_빗물이용_a5-2bl_설계계산서" xfId="5877" xr:uid="{00000000-0005-0000-0000-0000E9160000}"/>
    <cellStyle name="M_Book2_수량전체_1토공및포장공_1관로공_02_판교_우수_a5-1bl_설계계산_02_판교_빗물이용_a5-2bl_설계계산서 2" xfId="5878" xr:uid="{00000000-0005-0000-0000-0000EA160000}"/>
    <cellStyle name="M_Book2_수량전체_1토공및포장공_1관로공_02_판교_우수_a5-1bl_설계계산_02_판교_빗물이용_a5-2bl_설계계산서 3" xfId="5879" xr:uid="{00000000-0005-0000-0000-0000EB160000}"/>
    <cellStyle name="M_Book2_수량전체_1토공및포장공_1관로공_02_판교_우수_a5-1bl_설계계산_02_판교_빗물이용_a5-2bl_설계계산서 4" xfId="5880" xr:uid="{00000000-0005-0000-0000-0000EC160000}"/>
    <cellStyle name="M_Book2_인월중군소하천" xfId="5881" xr:uid="{00000000-0005-0000-0000-0000ED160000}"/>
    <cellStyle name="M_Book2_인월중군소하천 2" xfId="5882" xr:uid="{00000000-0005-0000-0000-0000EE160000}"/>
    <cellStyle name="M_Book2_인월중군소하천 3" xfId="5883" xr:uid="{00000000-0005-0000-0000-0000EF160000}"/>
    <cellStyle name="M_Book2_인월중군소하천 4" xfId="5884" xr:uid="{00000000-0005-0000-0000-0000F0160000}"/>
    <cellStyle name="M_Book2_인월중군소하천_02_판교_우수_a5-1bl_설계계산" xfId="5885" xr:uid="{00000000-0005-0000-0000-0000F1160000}"/>
    <cellStyle name="M_Book2_인월중군소하천_02_판교_우수_a5-1bl_설계계산 2" xfId="5886" xr:uid="{00000000-0005-0000-0000-0000F2160000}"/>
    <cellStyle name="M_Book2_인월중군소하천_02_판교_우수_a5-1bl_설계계산 3" xfId="5887" xr:uid="{00000000-0005-0000-0000-0000F3160000}"/>
    <cellStyle name="M_Book2_인월중군소하천_02_판교_우수_a5-1bl_설계계산 4" xfId="5888" xr:uid="{00000000-0005-0000-0000-0000F4160000}"/>
    <cellStyle name="M_Book2_인월중군소하천_02_판교_우수_a5-1bl_설계계산_02_판교_빗물이용_a5-2bl_설계계산서" xfId="5889" xr:uid="{00000000-0005-0000-0000-0000F5160000}"/>
    <cellStyle name="M_Book2_인월중군소하천_02_판교_우수_a5-1bl_설계계산_02_판교_빗물이용_a5-2bl_설계계산서 2" xfId="5890" xr:uid="{00000000-0005-0000-0000-0000F6160000}"/>
    <cellStyle name="M_Book2_인월중군소하천_02_판교_우수_a5-1bl_설계계산_02_판교_빗물이용_a5-2bl_설계계산서 3" xfId="5891" xr:uid="{00000000-0005-0000-0000-0000F7160000}"/>
    <cellStyle name="M_Book2_인월중군소하천_02_판교_우수_a5-1bl_설계계산_02_판교_빗물이용_a5-2bl_설계계산서 4" xfId="5892" xr:uid="{00000000-0005-0000-0000-0000F8160000}"/>
    <cellStyle name="M_Book2_인월중군소하천_1관로공" xfId="5893" xr:uid="{00000000-0005-0000-0000-0000F9160000}"/>
    <cellStyle name="M_Book2_인월중군소하천_1관로공 2" xfId="5894" xr:uid="{00000000-0005-0000-0000-0000FA160000}"/>
    <cellStyle name="M_Book2_인월중군소하천_1관로공 3" xfId="5895" xr:uid="{00000000-0005-0000-0000-0000FB160000}"/>
    <cellStyle name="M_Book2_인월중군소하천_1관로공 4" xfId="5896" xr:uid="{00000000-0005-0000-0000-0000FC160000}"/>
    <cellStyle name="M_Book2_인월중군소하천_1관로공_02_판교_우수_a5-1bl_설계계산" xfId="5897" xr:uid="{00000000-0005-0000-0000-0000FD160000}"/>
    <cellStyle name="M_Book2_인월중군소하천_1관로공_02_판교_우수_a5-1bl_설계계산 2" xfId="5898" xr:uid="{00000000-0005-0000-0000-0000FE160000}"/>
    <cellStyle name="M_Book2_인월중군소하천_1관로공_02_판교_우수_a5-1bl_설계계산 3" xfId="5899" xr:uid="{00000000-0005-0000-0000-0000FF160000}"/>
    <cellStyle name="M_Book2_인월중군소하천_1관로공_02_판교_우수_a5-1bl_설계계산 4" xfId="5900" xr:uid="{00000000-0005-0000-0000-000000170000}"/>
    <cellStyle name="M_Book2_인월중군소하천_1관로공_02_판교_우수_a5-1bl_설계계산_02_판교_빗물이용_a5-2bl_설계계산서" xfId="5901" xr:uid="{00000000-0005-0000-0000-000001170000}"/>
    <cellStyle name="M_Book2_인월중군소하천_1관로공_02_판교_우수_a5-1bl_설계계산_02_판교_빗물이용_a5-2bl_설계계산서 2" xfId="5902" xr:uid="{00000000-0005-0000-0000-000002170000}"/>
    <cellStyle name="M_Book2_인월중군소하천_1관로공_02_판교_우수_a5-1bl_설계계산_02_판교_빗물이용_a5-2bl_설계계산서 3" xfId="5903" xr:uid="{00000000-0005-0000-0000-000003170000}"/>
    <cellStyle name="M_Book2_인월중군소하천_1관로공_02_판교_우수_a5-1bl_설계계산_02_판교_빗물이용_a5-2bl_설계계산서 4" xfId="5904" xr:uid="{00000000-0005-0000-0000-000004170000}"/>
    <cellStyle name="M_Book4" xfId="5905" xr:uid="{00000000-0005-0000-0000-000005170000}"/>
    <cellStyle name="M_Book4 2" xfId="5906" xr:uid="{00000000-0005-0000-0000-000006170000}"/>
    <cellStyle name="M_Book4 3" xfId="5907" xr:uid="{00000000-0005-0000-0000-000007170000}"/>
    <cellStyle name="M_Book4 4" xfId="5908" xr:uid="{00000000-0005-0000-0000-000008170000}"/>
    <cellStyle name="M_Book4_02_판교_우수_a5-1bl_설계계산" xfId="5909" xr:uid="{00000000-0005-0000-0000-000009170000}"/>
    <cellStyle name="M_Book4_02_판교_우수_a5-1bl_설계계산 2" xfId="5910" xr:uid="{00000000-0005-0000-0000-00000A170000}"/>
    <cellStyle name="M_Book4_02_판교_우수_a5-1bl_설계계산 3" xfId="5911" xr:uid="{00000000-0005-0000-0000-00000B170000}"/>
    <cellStyle name="M_Book4_02_판교_우수_a5-1bl_설계계산 4" xfId="5912" xr:uid="{00000000-0005-0000-0000-00000C170000}"/>
    <cellStyle name="M_Book4_02_판교_우수_a5-1bl_설계계산_02_판교_빗물이용_a5-2bl_설계계산서" xfId="5913" xr:uid="{00000000-0005-0000-0000-00000D170000}"/>
    <cellStyle name="M_Book4_02_판교_우수_a5-1bl_설계계산_02_판교_빗물이용_a5-2bl_설계계산서 2" xfId="5914" xr:uid="{00000000-0005-0000-0000-00000E170000}"/>
    <cellStyle name="M_Book4_02_판교_우수_a5-1bl_설계계산_02_판교_빗물이용_a5-2bl_설계계산서 3" xfId="5915" xr:uid="{00000000-0005-0000-0000-00000F170000}"/>
    <cellStyle name="M_Book4_02_판교_우수_a5-1bl_설계계산_02_판교_빗물이용_a5-2bl_설계계산서 4" xfId="5916" xr:uid="{00000000-0005-0000-0000-000010170000}"/>
    <cellStyle name="M_Book4_1토공및포장공" xfId="5917" xr:uid="{00000000-0005-0000-0000-000011170000}"/>
    <cellStyle name="M_Book4_1토공및포장공 2" xfId="5918" xr:uid="{00000000-0005-0000-0000-000012170000}"/>
    <cellStyle name="M_Book4_1토공및포장공 3" xfId="5919" xr:uid="{00000000-0005-0000-0000-000013170000}"/>
    <cellStyle name="M_Book4_1토공및포장공 4" xfId="5920" xr:uid="{00000000-0005-0000-0000-000014170000}"/>
    <cellStyle name="M_Book4_1토공및포장공_02_판교_우수_a5-1bl_설계계산" xfId="5921" xr:uid="{00000000-0005-0000-0000-000015170000}"/>
    <cellStyle name="M_Book4_1토공및포장공_02_판교_우수_a5-1bl_설계계산 2" xfId="5922" xr:uid="{00000000-0005-0000-0000-000016170000}"/>
    <cellStyle name="M_Book4_1토공및포장공_02_판교_우수_a5-1bl_설계계산 3" xfId="5923" xr:uid="{00000000-0005-0000-0000-000017170000}"/>
    <cellStyle name="M_Book4_1토공및포장공_02_판교_우수_a5-1bl_설계계산 4" xfId="5924" xr:uid="{00000000-0005-0000-0000-000018170000}"/>
    <cellStyle name="M_Book4_1토공및포장공_02_판교_우수_a5-1bl_설계계산_02_판교_빗물이용_a5-2bl_설계계산서" xfId="5925" xr:uid="{00000000-0005-0000-0000-000019170000}"/>
    <cellStyle name="M_Book4_1토공및포장공_02_판교_우수_a5-1bl_설계계산_02_판교_빗물이용_a5-2bl_설계계산서 2" xfId="5926" xr:uid="{00000000-0005-0000-0000-00001A170000}"/>
    <cellStyle name="M_Book4_1토공및포장공_02_판교_우수_a5-1bl_설계계산_02_판교_빗물이용_a5-2bl_설계계산서 3" xfId="5927" xr:uid="{00000000-0005-0000-0000-00001B170000}"/>
    <cellStyle name="M_Book4_1토공및포장공_02_판교_우수_a5-1bl_설계계산_02_판교_빗물이용_a5-2bl_설계계산서 4" xfId="5928" xr:uid="{00000000-0005-0000-0000-00001C170000}"/>
    <cellStyle name="M_Book4_1토공및포장공_1관로공" xfId="5929" xr:uid="{00000000-0005-0000-0000-00001D170000}"/>
    <cellStyle name="M_Book4_1토공및포장공_1관로공 2" xfId="5930" xr:uid="{00000000-0005-0000-0000-00001E170000}"/>
    <cellStyle name="M_Book4_1토공및포장공_1관로공 3" xfId="5931" xr:uid="{00000000-0005-0000-0000-00001F170000}"/>
    <cellStyle name="M_Book4_1토공및포장공_1관로공 4" xfId="5932" xr:uid="{00000000-0005-0000-0000-000020170000}"/>
    <cellStyle name="M_Book4_1토공및포장공_1관로공_02_판교_우수_a5-1bl_설계계산" xfId="5933" xr:uid="{00000000-0005-0000-0000-000021170000}"/>
    <cellStyle name="M_Book4_1토공및포장공_1관로공_02_판교_우수_a5-1bl_설계계산 2" xfId="5934" xr:uid="{00000000-0005-0000-0000-000022170000}"/>
    <cellStyle name="M_Book4_1토공및포장공_1관로공_02_판교_우수_a5-1bl_설계계산 3" xfId="5935" xr:uid="{00000000-0005-0000-0000-000023170000}"/>
    <cellStyle name="M_Book4_1토공및포장공_1관로공_02_판교_우수_a5-1bl_설계계산 4" xfId="5936" xr:uid="{00000000-0005-0000-0000-000024170000}"/>
    <cellStyle name="M_Book4_1토공및포장공_1관로공_02_판교_우수_a5-1bl_설계계산_02_판교_빗물이용_a5-2bl_설계계산서" xfId="5937" xr:uid="{00000000-0005-0000-0000-000025170000}"/>
    <cellStyle name="M_Book4_1토공및포장공_1관로공_02_판교_우수_a5-1bl_설계계산_02_판교_빗물이용_a5-2bl_설계계산서 2" xfId="5938" xr:uid="{00000000-0005-0000-0000-000026170000}"/>
    <cellStyle name="M_Book4_1토공및포장공_1관로공_02_판교_우수_a5-1bl_설계계산_02_판교_빗물이용_a5-2bl_설계계산서 3" xfId="5939" xr:uid="{00000000-0005-0000-0000-000027170000}"/>
    <cellStyle name="M_Book4_1토공및포장공_1관로공_02_판교_우수_a5-1bl_설계계산_02_판교_빗물이용_a5-2bl_설계계산서 4" xfId="5940" xr:uid="{00000000-0005-0000-0000-000028170000}"/>
    <cellStyle name="M_Book4_Sheet2" xfId="5941" xr:uid="{00000000-0005-0000-0000-000029170000}"/>
    <cellStyle name="M_Book4_Sheet2 2" xfId="5942" xr:uid="{00000000-0005-0000-0000-00002A170000}"/>
    <cellStyle name="M_Book4_Sheet2 3" xfId="5943" xr:uid="{00000000-0005-0000-0000-00002B170000}"/>
    <cellStyle name="M_Book4_Sheet2 4" xfId="5944" xr:uid="{00000000-0005-0000-0000-00002C170000}"/>
    <cellStyle name="M_Book4_Sheet2_02_판교_우수_a5-1bl_설계계산" xfId="5945" xr:uid="{00000000-0005-0000-0000-00002D170000}"/>
    <cellStyle name="M_Book4_Sheet2_02_판교_우수_a5-1bl_설계계산 2" xfId="5946" xr:uid="{00000000-0005-0000-0000-00002E170000}"/>
    <cellStyle name="M_Book4_Sheet2_02_판교_우수_a5-1bl_설계계산 3" xfId="5947" xr:uid="{00000000-0005-0000-0000-00002F170000}"/>
    <cellStyle name="M_Book4_Sheet2_02_판교_우수_a5-1bl_설계계산 4" xfId="5948" xr:uid="{00000000-0005-0000-0000-000030170000}"/>
    <cellStyle name="M_Book4_Sheet2_02_판교_우수_a5-1bl_설계계산_02_판교_빗물이용_a5-2bl_설계계산서" xfId="5949" xr:uid="{00000000-0005-0000-0000-000031170000}"/>
    <cellStyle name="M_Book4_Sheet2_02_판교_우수_a5-1bl_설계계산_02_판교_빗물이용_a5-2bl_설계계산서 2" xfId="5950" xr:uid="{00000000-0005-0000-0000-000032170000}"/>
    <cellStyle name="M_Book4_Sheet2_02_판교_우수_a5-1bl_설계계산_02_판교_빗물이용_a5-2bl_설계계산서 3" xfId="5951" xr:uid="{00000000-0005-0000-0000-000033170000}"/>
    <cellStyle name="M_Book4_Sheet2_02_판교_우수_a5-1bl_설계계산_02_판교_빗물이용_a5-2bl_설계계산서 4" xfId="5952" xr:uid="{00000000-0005-0000-0000-000034170000}"/>
    <cellStyle name="M_Book4_Sheet2_1토공및포장공" xfId="5953" xr:uid="{00000000-0005-0000-0000-000035170000}"/>
    <cellStyle name="M_Book4_Sheet2_1토공및포장공 2" xfId="5954" xr:uid="{00000000-0005-0000-0000-000036170000}"/>
    <cellStyle name="M_Book4_Sheet2_1토공및포장공 3" xfId="5955" xr:uid="{00000000-0005-0000-0000-000037170000}"/>
    <cellStyle name="M_Book4_Sheet2_1토공및포장공 4" xfId="5956" xr:uid="{00000000-0005-0000-0000-000038170000}"/>
    <cellStyle name="M_Book4_Sheet2_1토공및포장공_02_판교_우수_a5-1bl_설계계산" xfId="5957" xr:uid="{00000000-0005-0000-0000-000039170000}"/>
    <cellStyle name="M_Book4_Sheet2_1토공및포장공_02_판교_우수_a5-1bl_설계계산 2" xfId="5958" xr:uid="{00000000-0005-0000-0000-00003A170000}"/>
    <cellStyle name="M_Book4_Sheet2_1토공및포장공_02_판교_우수_a5-1bl_설계계산 3" xfId="5959" xr:uid="{00000000-0005-0000-0000-00003B170000}"/>
    <cellStyle name="M_Book4_Sheet2_1토공및포장공_02_판교_우수_a5-1bl_설계계산 4" xfId="5960" xr:uid="{00000000-0005-0000-0000-00003C170000}"/>
    <cellStyle name="M_Book4_Sheet2_1토공및포장공_02_판교_우수_a5-1bl_설계계산_02_판교_빗물이용_a5-2bl_설계계산서" xfId="5961" xr:uid="{00000000-0005-0000-0000-00003D170000}"/>
    <cellStyle name="M_Book4_Sheet2_1토공및포장공_02_판교_우수_a5-1bl_설계계산_02_판교_빗물이용_a5-2bl_설계계산서 2" xfId="5962" xr:uid="{00000000-0005-0000-0000-00003E170000}"/>
    <cellStyle name="M_Book4_Sheet2_1토공및포장공_02_판교_우수_a5-1bl_설계계산_02_판교_빗물이용_a5-2bl_설계계산서 3" xfId="5963" xr:uid="{00000000-0005-0000-0000-00003F170000}"/>
    <cellStyle name="M_Book4_Sheet2_1토공및포장공_02_판교_우수_a5-1bl_설계계산_02_판교_빗물이용_a5-2bl_설계계산서 4" xfId="5964" xr:uid="{00000000-0005-0000-0000-000040170000}"/>
    <cellStyle name="M_Book4_Sheet2_1토공및포장공_1관로공" xfId="5965" xr:uid="{00000000-0005-0000-0000-000041170000}"/>
    <cellStyle name="M_Book4_Sheet2_1토공및포장공_1관로공 2" xfId="5966" xr:uid="{00000000-0005-0000-0000-000042170000}"/>
    <cellStyle name="M_Book4_Sheet2_1토공및포장공_1관로공 3" xfId="5967" xr:uid="{00000000-0005-0000-0000-000043170000}"/>
    <cellStyle name="M_Book4_Sheet2_1토공및포장공_1관로공 4" xfId="5968" xr:uid="{00000000-0005-0000-0000-000044170000}"/>
    <cellStyle name="M_Book4_Sheet2_1토공및포장공_1관로공_02_판교_우수_a5-1bl_설계계산" xfId="5969" xr:uid="{00000000-0005-0000-0000-000045170000}"/>
    <cellStyle name="M_Book4_Sheet2_1토공및포장공_1관로공_02_판교_우수_a5-1bl_설계계산 2" xfId="5970" xr:uid="{00000000-0005-0000-0000-000046170000}"/>
    <cellStyle name="M_Book4_Sheet2_1토공및포장공_1관로공_02_판교_우수_a5-1bl_설계계산 3" xfId="5971" xr:uid="{00000000-0005-0000-0000-000047170000}"/>
    <cellStyle name="M_Book4_Sheet2_1토공및포장공_1관로공_02_판교_우수_a5-1bl_설계계산 4" xfId="5972" xr:uid="{00000000-0005-0000-0000-000048170000}"/>
    <cellStyle name="M_Book4_Sheet2_1토공및포장공_1관로공_02_판교_우수_a5-1bl_설계계산_02_판교_빗물이용_a5-2bl_설계계산서" xfId="5973" xr:uid="{00000000-0005-0000-0000-000049170000}"/>
    <cellStyle name="M_Book4_Sheet2_1토공및포장공_1관로공_02_판교_우수_a5-1bl_설계계산_02_판교_빗물이용_a5-2bl_설계계산서 2" xfId="5974" xr:uid="{00000000-0005-0000-0000-00004A170000}"/>
    <cellStyle name="M_Book4_Sheet2_1토공및포장공_1관로공_02_판교_우수_a5-1bl_설계계산_02_판교_빗물이용_a5-2bl_설계계산서 3" xfId="5975" xr:uid="{00000000-0005-0000-0000-00004B170000}"/>
    <cellStyle name="M_Book4_Sheet2_1토공및포장공_1관로공_02_판교_우수_a5-1bl_설계계산_02_판교_빗물이용_a5-2bl_설계계산서 4" xfId="5976" xr:uid="{00000000-0005-0000-0000-00004C170000}"/>
    <cellStyle name="M_Book4_도로수량양식" xfId="5977" xr:uid="{00000000-0005-0000-0000-00004D170000}"/>
    <cellStyle name="M_Book4_도로수량양식 2" xfId="5978" xr:uid="{00000000-0005-0000-0000-00004E170000}"/>
    <cellStyle name="M_Book4_도로수량양식 3" xfId="5979" xr:uid="{00000000-0005-0000-0000-00004F170000}"/>
    <cellStyle name="M_Book4_도로수량양식 4" xfId="5980" xr:uid="{00000000-0005-0000-0000-000050170000}"/>
    <cellStyle name="M_Book4_도로수량양식_02_판교_우수_a5-1bl_설계계산" xfId="5981" xr:uid="{00000000-0005-0000-0000-000051170000}"/>
    <cellStyle name="M_Book4_도로수량양식_02_판교_우수_a5-1bl_설계계산 2" xfId="5982" xr:uid="{00000000-0005-0000-0000-000052170000}"/>
    <cellStyle name="M_Book4_도로수량양식_02_판교_우수_a5-1bl_설계계산 3" xfId="5983" xr:uid="{00000000-0005-0000-0000-000053170000}"/>
    <cellStyle name="M_Book4_도로수량양식_02_판교_우수_a5-1bl_설계계산 4" xfId="5984" xr:uid="{00000000-0005-0000-0000-000054170000}"/>
    <cellStyle name="M_Book4_도로수량양식_02_판교_우수_a5-1bl_설계계산_02_판교_빗물이용_a5-2bl_설계계산서" xfId="5985" xr:uid="{00000000-0005-0000-0000-000055170000}"/>
    <cellStyle name="M_Book4_도로수량양식_02_판교_우수_a5-1bl_설계계산_02_판교_빗물이용_a5-2bl_설계계산서 2" xfId="5986" xr:uid="{00000000-0005-0000-0000-000056170000}"/>
    <cellStyle name="M_Book4_도로수량양식_02_판교_우수_a5-1bl_설계계산_02_판교_빗물이용_a5-2bl_설계계산서 3" xfId="5987" xr:uid="{00000000-0005-0000-0000-000057170000}"/>
    <cellStyle name="M_Book4_도로수량양식_02_판교_우수_a5-1bl_설계계산_02_판교_빗물이용_a5-2bl_설계계산서 4" xfId="5988" xr:uid="{00000000-0005-0000-0000-000058170000}"/>
    <cellStyle name="M_Book4_도로수량양식_1관로공" xfId="5989" xr:uid="{00000000-0005-0000-0000-000059170000}"/>
    <cellStyle name="M_Book4_도로수량양식_1관로공 2" xfId="5990" xr:uid="{00000000-0005-0000-0000-00005A170000}"/>
    <cellStyle name="M_Book4_도로수량양식_1관로공 3" xfId="5991" xr:uid="{00000000-0005-0000-0000-00005B170000}"/>
    <cellStyle name="M_Book4_도로수량양식_1관로공 4" xfId="5992" xr:uid="{00000000-0005-0000-0000-00005C170000}"/>
    <cellStyle name="M_Book4_도로수량양식_1관로공_02_판교_우수_a5-1bl_설계계산" xfId="5993" xr:uid="{00000000-0005-0000-0000-00005D170000}"/>
    <cellStyle name="M_Book4_도로수량양식_1관로공_02_판교_우수_a5-1bl_설계계산 2" xfId="5994" xr:uid="{00000000-0005-0000-0000-00005E170000}"/>
    <cellStyle name="M_Book4_도로수량양식_1관로공_02_판교_우수_a5-1bl_설계계산 3" xfId="5995" xr:uid="{00000000-0005-0000-0000-00005F170000}"/>
    <cellStyle name="M_Book4_도로수량양식_1관로공_02_판교_우수_a5-1bl_설계계산 4" xfId="5996" xr:uid="{00000000-0005-0000-0000-000060170000}"/>
    <cellStyle name="M_Book4_도로수량양식_1관로공_02_판교_우수_a5-1bl_설계계산_02_판교_빗물이용_a5-2bl_설계계산서" xfId="5997" xr:uid="{00000000-0005-0000-0000-000061170000}"/>
    <cellStyle name="M_Book4_도로수량양식_1관로공_02_판교_우수_a5-1bl_설계계산_02_판교_빗물이용_a5-2bl_설계계산서 2" xfId="5998" xr:uid="{00000000-0005-0000-0000-000062170000}"/>
    <cellStyle name="M_Book4_도로수량양식_1관로공_02_판교_우수_a5-1bl_설계계산_02_판교_빗물이용_a5-2bl_설계계산서 3" xfId="5999" xr:uid="{00000000-0005-0000-0000-000063170000}"/>
    <cellStyle name="M_Book4_도로수량양식_1관로공_02_판교_우수_a5-1bl_설계계산_02_판교_빗물이용_a5-2bl_설계계산서 4" xfId="6000" xr:uid="{00000000-0005-0000-0000-000064170000}"/>
    <cellStyle name="M_Book4_마곡수량산출" xfId="6001" xr:uid="{00000000-0005-0000-0000-000065170000}"/>
    <cellStyle name="M_Book4_마곡수량산출 2" xfId="6002" xr:uid="{00000000-0005-0000-0000-000066170000}"/>
    <cellStyle name="M_Book4_마곡수량산출 3" xfId="6003" xr:uid="{00000000-0005-0000-0000-000067170000}"/>
    <cellStyle name="M_Book4_마곡수량산출 4" xfId="6004" xr:uid="{00000000-0005-0000-0000-000068170000}"/>
    <cellStyle name="M_Book4_마곡수량산출_02_판교_우수_a5-1bl_설계계산" xfId="6005" xr:uid="{00000000-0005-0000-0000-000069170000}"/>
    <cellStyle name="M_Book4_마곡수량산출_02_판교_우수_a5-1bl_설계계산 2" xfId="6006" xr:uid="{00000000-0005-0000-0000-00006A170000}"/>
    <cellStyle name="M_Book4_마곡수량산출_02_판교_우수_a5-1bl_설계계산 3" xfId="6007" xr:uid="{00000000-0005-0000-0000-00006B170000}"/>
    <cellStyle name="M_Book4_마곡수량산출_02_판교_우수_a5-1bl_설계계산 4" xfId="6008" xr:uid="{00000000-0005-0000-0000-00006C170000}"/>
    <cellStyle name="M_Book4_마곡수량산출_02_판교_우수_a5-1bl_설계계산_02_판교_빗물이용_a5-2bl_설계계산서" xfId="6009" xr:uid="{00000000-0005-0000-0000-00006D170000}"/>
    <cellStyle name="M_Book4_마곡수량산출_02_판교_우수_a5-1bl_설계계산_02_판교_빗물이용_a5-2bl_설계계산서 2" xfId="6010" xr:uid="{00000000-0005-0000-0000-00006E170000}"/>
    <cellStyle name="M_Book4_마곡수량산출_02_판교_우수_a5-1bl_설계계산_02_판교_빗물이용_a5-2bl_설계계산서 3" xfId="6011" xr:uid="{00000000-0005-0000-0000-00006F170000}"/>
    <cellStyle name="M_Book4_마곡수량산출_02_판교_우수_a5-1bl_설계계산_02_판교_빗물이용_a5-2bl_설계계산서 4" xfId="6012" xr:uid="{00000000-0005-0000-0000-000070170000}"/>
    <cellStyle name="M_Book4_마곡수량산출_1토공및포장공" xfId="6013" xr:uid="{00000000-0005-0000-0000-000071170000}"/>
    <cellStyle name="M_Book4_마곡수량산출_1토공및포장공 2" xfId="6014" xr:uid="{00000000-0005-0000-0000-000072170000}"/>
    <cellStyle name="M_Book4_마곡수량산출_1토공및포장공 3" xfId="6015" xr:uid="{00000000-0005-0000-0000-000073170000}"/>
    <cellStyle name="M_Book4_마곡수량산출_1토공및포장공 4" xfId="6016" xr:uid="{00000000-0005-0000-0000-000074170000}"/>
    <cellStyle name="M_Book4_마곡수량산출_1토공및포장공_02_판교_우수_a5-1bl_설계계산" xfId="6017" xr:uid="{00000000-0005-0000-0000-000075170000}"/>
    <cellStyle name="M_Book4_마곡수량산출_1토공및포장공_02_판교_우수_a5-1bl_설계계산 2" xfId="6018" xr:uid="{00000000-0005-0000-0000-000076170000}"/>
    <cellStyle name="M_Book4_마곡수량산출_1토공및포장공_02_판교_우수_a5-1bl_설계계산 3" xfId="6019" xr:uid="{00000000-0005-0000-0000-000077170000}"/>
    <cellStyle name="M_Book4_마곡수량산출_1토공및포장공_02_판교_우수_a5-1bl_설계계산 4" xfId="6020" xr:uid="{00000000-0005-0000-0000-000078170000}"/>
    <cellStyle name="M_Book4_마곡수량산출_1토공및포장공_02_판교_우수_a5-1bl_설계계산_02_판교_빗물이용_a5-2bl_설계계산서" xfId="6021" xr:uid="{00000000-0005-0000-0000-000079170000}"/>
    <cellStyle name="M_Book4_마곡수량산출_1토공및포장공_02_판교_우수_a5-1bl_설계계산_02_판교_빗물이용_a5-2bl_설계계산서 2" xfId="6022" xr:uid="{00000000-0005-0000-0000-00007A170000}"/>
    <cellStyle name="M_Book4_마곡수량산출_1토공및포장공_02_판교_우수_a5-1bl_설계계산_02_판교_빗물이용_a5-2bl_설계계산서 3" xfId="6023" xr:uid="{00000000-0005-0000-0000-00007B170000}"/>
    <cellStyle name="M_Book4_마곡수량산출_1토공및포장공_02_판교_우수_a5-1bl_설계계산_02_판교_빗물이용_a5-2bl_설계계산서 4" xfId="6024" xr:uid="{00000000-0005-0000-0000-00007C170000}"/>
    <cellStyle name="M_Book4_마곡수량산출_1토공및포장공_1관로공" xfId="6025" xr:uid="{00000000-0005-0000-0000-00007D170000}"/>
    <cellStyle name="M_Book4_마곡수량산출_1토공및포장공_1관로공 2" xfId="6026" xr:uid="{00000000-0005-0000-0000-00007E170000}"/>
    <cellStyle name="M_Book4_마곡수량산출_1토공및포장공_1관로공 3" xfId="6027" xr:uid="{00000000-0005-0000-0000-00007F170000}"/>
    <cellStyle name="M_Book4_마곡수량산출_1토공및포장공_1관로공 4" xfId="6028" xr:uid="{00000000-0005-0000-0000-000080170000}"/>
    <cellStyle name="M_Book4_마곡수량산출_1토공및포장공_1관로공_02_판교_우수_a5-1bl_설계계산" xfId="6029" xr:uid="{00000000-0005-0000-0000-000081170000}"/>
    <cellStyle name="M_Book4_마곡수량산출_1토공및포장공_1관로공_02_판교_우수_a5-1bl_설계계산 2" xfId="6030" xr:uid="{00000000-0005-0000-0000-000082170000}"/>
    <cellStyle name="M_Book4_마곡수량산출_1토공및포장공_1관로공_02_판교_우수_a5-1bl_설계계산 3" xfId="6031" xr:uid="{00000000-0005-0000-0000-000083170000}"/>
    <cellStyle name="M_Book4_마곡수량산출_1토공및포장공_1관로공_02_판교_우수_a5-1bl_설계계산 4" xfId="6032" xr:uid="{00000000-0005-0000-0000-000084170000}"/>
    <cellStyle name="M_Book4_마곡수량산출_1토공및포장공_1관로공_02_판교_우수_a5-1bl_설계계산_02_판교_빗물이용_a5-2bl_설계계산서" xfId="6033" xr:uid="{00000000-0005-0000-0000-000085170000}"/>
    <cellStyle name="M_Book4_마곡수량산출_1토공및포장공_1관로공_02_판교_우수_a5-1bl_설계계산_02_판교_빗물이용_a5-2bl_설계계산서 2" xfId="6034" xr:uid="{00000000-0005-0000-0000-000086170000}"/>
    <cellStyle name="M_Book4_마곡수량산출_1토공및포장공_1관로공_02_판교_우수_a5-1bl_설계계산_02_판교_빗물이용_a5-2bl_설계계산서 3" xfId="6035" xr:uid="{00000000-0005-0000-0000-000087170000}"/>
    <cellStyle name="M_Book4_마곡수량산출_1토공및포장공_1관로공_02_판교_우수_a5-1bl_설계계산_02_판교_빗물이용_a5-2bl_설계계산서 4" xfId="6036" xr:uid="{00000000-0005-0000-0000-000088170000}"/>
    <cellStyle name="M_Book4_수량산출" xfId="6037" xr:uid="{00000000-0005-0000-0000-000089170000}"/>
    <cellStyle name="M_Book4_수량산출 2" xfId="6038" xr:uid="{00000000-0005-0000-0000-00008A170000}"/>
    <cellStyle name="M_Book4_수량산출 3" xfId="6039" xr:uid="{00000000-0005-0000-0000-00008B170000}"/>
    <cellStyle name="M_Book4_수량산출 4" xfId="6040" xr:uid="{00000000-0005-0000-0000-00008C170000}"/>
    <cellStyle name="M_Book4_수량산출_02_판교_우수_a5-1bl_설계계산" xfId="6041" xr:uid="{00000000-0005-0000-0000-00008D170000}"/>
    <cellStyle name="M_Book4_수량산출_02_판교_우수_a5-1bl_설계계산 2" xfId="6042" xr:uid="{00000000-0005-0000-0000-00008E170000}"/>
    <cellStyle name="M_Book4_수량산출_02_판교_우수_a5-1bl_설계계산 3" xfId="6043" xr:uid="{00000000-0005-0000-0000-00008F170000}"/>
    <cellStyle name="M_Book4_수량산출_02_판교_우수_a5-1bl_설계계산 4" xfId="6044" xr:uid="{00000000-0005-0000-0000-000090170000}"/>
    <cellStyle name="M_Book4_수량산출_02_판교_우수_a5-1bl_설계계산_02_판교_빗물이용_a5-2bl_설계계산서" xfId="6045" xr:uid="{00000000-0005-0000-0000-000091170000}"/>
    <cellStyle name="M_Book4_수량산출_02_판교_우수_a5-1bl_설계계산_02_판교_빗물이용_a5-2bl_설계계산서 2" xfId="6046" xr:uid="{00000000-0005-0000-0000-000092170000}"/>
    <cellStyle name="M_Book4_수량산출_02_판교_우수_a5-1bl_설계계산_02_판교_빗물이용_a5-2bl_설계계산서 3" xfId="6047" xr:uid="{00000000-0005-0000-0000-000093170000}"/>
    <cellStyle name="M_Book4_수량산출_02_판교_우수_a5-1bl_설계계산_02_판교_빗물이용_a5-2bl_설계계산서 4" xfId="6048" xr:uid="{00000000-0005-0000-0000-000094170000}"/>
    <cellStyle name="M_Book4_수량산출_1관로공" xfId="6049" xr:uid="{00000000-0005-0000-0000-000095170000}"/>
    <cellStyle name="M_Book4_수량산출_1관로공 2" xfId="6050" xr:uid="{00000000-0005-0000-0000-000096170000}"/>
    <cellStyle name="M_Book4_수량산출_1관로공 3" xfId="6051" xr:uid="{00000000-0005-0000-0000-000097170000}"/>
    <cellStyle name="M_Book4_수량산출_1관로공 4" xfId="6052" xr:uid="{00000000-0005-0000-0000-000098170000}"/>
    <cellStyle name="M_Book4_수량산출_1관로공_02_판교_우수_a5-1bl_설계계산" xfId="6053" xr:uid="{00000000-0005-0000-0000-000099170000}"/>
    <cellStyle name="M_Book4_수량산출_1관로공_02_판교_우수_a5-1bl_설계계산 2" xfId="6054" xr:uid="{00000000-0005-0000-0000-00009A170000}"/>
    <cellStyle name="M_Book4_수량산출_1관로공_02_판교_우수_a5-1bl_설계계산 3" xfId="6055" xr:uid="{00000000-0005-0000-0000-00009B170000}"/>
    <cellStyle name="M_Book4_수량산출_1관로공_02_판교_우수_a5-1bl_설계계산 4" xfId="6056" xr:uid="{00000000-0005-0000-0000-00009C170000}"/>
    <cellStyle name="M_Book4_수량산출_1관로공_02_판교_우수_a5-1bl_설계계산_02_판교_빗물이용_a5-2bl_설계계산서" xfId="6057" xr:uid="{00000000-0005-0000-0000-00009D170000}"/>
    <cellStyle name="M_Book4_수량산출_1관로공_02_판교_우수_a5-1bl_설계계산_02_판교_빗물이용_a5-2bl_설계계산서 2" xfId="6058" xr:uid="{00000000-0005-0000-0000-00009E170000}"/>
    <cellStyle name="M_Book4_수량산출_1관로공_02_판교_우수_a5-1bl_설계계산_02_판교_빗물이용_a5-2bl_설계계산서 3" xfId="6059" xr:uid="{00000000-0005-0000-0000-00009F170000}"/>
    <cellStyle name="M_Book4_수량산출_1관로공_02_판교_우수_a5-1bl_설계계산_02_판교_빗물이용_a5-2bl_설계계산서 4" xfId="6060" xr:uid="{00000000-0005-0000-0000-0000A0170000}"/>
    <cellStyle name="M_Book4_수량전체" xfId="6061" xr:uid="{00000000-0005-0000-0000-0000A1170000}"/>
    <cellStyle name="M_Book4_수량전체 2" xfId="6062" xr:uid="{00000000-0005-0000-0000-0000A2170000}"/>
    <cellStyle name="M_Book4_수량전체 3" xfId="6063" xr:uid="{00000000-0005-0000-0000-0000A3170000}"/>
    <cellStyle name="M_Book4_수량전체 4" xfId="6064" xr:uid="{00000000-0005-0000-0000-0000A4170000}"/>
    <cellStyle name="M_Book4_수량전체_02_판교_우수_a5-1bl_설계계산" xfId="6065" xr:uid="{00000000-0005-0000-0000-0000A5170000}"/>
    <cellStyle name="M_Book4_수량전체_02_판교_우수_a5-1bl_설계계산 2" xfId="6066" xr:uid="{00000000-0005-0000-0000-0000A6170000}"/>
    <cellStyle name="M_Book4_수량전체_02_판교_우수_a5-1bl_설계계산 3" xfId="6067" xr:uid="{00000000-0005-0000-0000-0000A7170000}"/>
    <cellStyle name="M_Book4_수량전체_02_판교_우수_a5-1bl_설계계산 4" xfId="6068" xr:uid="{00000000-0005-0000-0000-0000A8170000}"/>
    <cellStyle name="M_Book4_수량전체_02_판교_우수_a5-1bl_설계계산_02_판교_빗물이용_a5-2bl_설계계산서" xfId="6069" xr:uid="{00000000-0005-0000-0000-0000A9170000}"/>
    <cellStyle name="M_Book4_수량전체_02_판교_우수_a5-1bl_설계계산_02_판교_빗물이용_a5-2bl_설계계산서 2" xfId="6070" xr:uid="{00000000-0005-0000-0000-0000AA170000}"/>
    <cellStyle name="M_Book4_수량전체_02_판교_우수_a5-1bl_설계계산_02_판교_빗물이용_a5-2bl_설계계산서 3" xfId="6071" xr:uid="{00000000-0005-0000-0000-0000AB170000}"/>
    <cellStyle name="M_Book4_수량전체_02_판교_우수_a5-1bl_설계계산_02_판교_빗물이용_a5-2bl_설계계산서 4" xfId="6072" xr:uid="{00000000-0005-0000-0000-0000AC170000}"/>
    <cellStyle name="M_Book4_수량전체_1토공및포장공" xfId="6073" xr:uid="{00000000-0005-0000-0000-0000AD170000}"/>
    <cellStyle name="M_Book4_수량전체_1토공및포장공 2" xfId="6074" xr:uid="{00000000-0005-0000-0000-0000AE170000}"/>
    <cellStyle name="M_Book4_수량전체_1토공및포장공 3" xfId="6075" xr:uid="{00000000-0005-0000-0000-0000AF170000}"/>
    <cellStyle name="M_Book4_수량전체_1토공및포장공 4" xfId="6076" xr:uid="{00000000-0005-0000-0000-0000B0170000}"/>
    <cellStyle name="M_Book4_수량전체_1토공및포장공_02_판교_우수_a5-1bl_설계계산" xfId="6077" xr:uid="{00000000-0005-0000-0000-0000B1170000}"/>
    <cellStyle name="M_Book4_수량전체_1토공및포장공_02_판교_우수_a5-1bl_설계계산 2" xfId="6078" xr:uid="{00000000-0005-0000-0000-0000B2170000}"/>
    <cellStyle name="M_Book4_수량전체_1토공및포장공_02_판교_우수_a5-1bl_설계계산 3" xfId="6079" xr:uid="{00000000-0005-0000-0000-0000B3170000}"/>
    <cellStyle name="M_Book4_수량전체_1토공및포장공_02_판교_우수_a5-1bl_설계계산 4" xfId="6080" xr:uid="{00000000-0005-0000-0000-0000B4170000}"/>
    <cellStyle name="M_Book4_수량전체_1토공및포장공_02_판교_우수_a5-1bl_설계계산_02_판교_빗물이용_a5-2bl_설계계산서" xfId="6081" xr:uid="{00000000-0005-0000-0000-0000B5170000}"/>
    <cellStyle name="M_Book4_수량전체_1토공및포장공_02_판교_우수_a5-1bl_설계계산_02_판교_빗물이용_a5-2bl_설계계산서 2" xfId="6082" xr:uid="{00000000-0005-0000-0000-0000B6170000}"/>
    <cellStyle name="M_Book4_수량전체_1토공및포장공_02_판교_우수_a5-1bl_설계계산_02_판교_빗물이용_a5-2bl_설계계산서 3" xfId="6083" xr:uid="{00000000-0005-0000-0000-0000B7170000}"/>
    <cellStyle name="M_Book4_수량전체_1토공및포장공_02_판교_우수_a5-1bl_설계계산_02_판교_빗물이용_a5-2bl_설계계산서 4" xfId="6084" xr:uid="{00000000-0005-0000-0000-0000B8170000}"/>
    <cellStyle name="M_Book4_수량전체_1토공및포장공_1관로공" xfId="6085" xr:uid="{00000000-0005-0000-0000-0000B9170000}"/>
    <cellStyle name="M_Book4_수량전체_1토공및포장공_1관로공 2" xfId="6086" xr:uid="{00000000-0005-0000-0000-0000BA170000}"/>
    <cellStyle name="M_Book4_수량전체_1토공및포장공_1관로공 3" xfId="6087" xr:uid="{00000000-0005-0000-0000-0000BB170000}"/>
    <cellStyle name="M_Book4_수량전체_1토공및포장공_1관로공 4" xfId="6088" xr:uid="{00000000-0005-0000-0000-0000BC170000}"/>
    <cellStyle name="M_Book4_수량전체_1토공및포장공_1관로공_02_판교_우수_a5-1bl_설계계산" xfId="6089" xr:uid="{00000000-0005-0000-0000-0000BD170000}"/>
    <cellStyle name="M_Book4_수량전체_1토공및포장공_1관로공_02_판교_우수_a5-1bl_설계계산 2" xfId="6090" xr:uid="{00000000-0005-0000-0000-0000BE170000}"/>
    <cellStyle name="M_Book4_수량전체_1토공및포장공_1관로공_02_판교_우수_a5-1bl_설계계산 3" xfId="6091" xr:uid="{00000000-0005-0000-0000-0000BF170000}"/>
    <cellStyle name="M_Book4_수량전체_1토공및포장공_1관로공_02_판교_우수_a5-1bl_설계계산 4" xfId="6092" xr:uid="{00000000-0005-0000-0000-0000C0170000}"/>
    <cellStyle name="M_Book4_수량전체_1토공및포장공_1관로공_02_판교_우수_a5-1bl_설계계산_02_판교_빗물이용_a5-2bl_설계계산서" xfId="6093" xr:uid="{00000000-0005-0000-0000-0000C1170000}"/>
    <cellStyle name="M_Book4_수량전체_1토공및포장공_1관로공_02_판교_우수_a5-1bl_설계계산_02_판교_빗물이용_a5-2bl_설계계산서 2" xfId="6094" xr:uid="{00000000-0005-0000-0000-0000C2170000}"/>
    <cellStyle name="M_Book4_수량전체_1토공및포장공_1관로공_02_판교_우수_a5-1bl_설계계산_02_판교_빗물이용_a5-2bl_설계계산서 3" xfId="6095" xr:uid="{00000000-0005-0000-0000-0000C3170000}"/>
    <cellStyle name="M_Book4_수량전체_1토공및포장공_1관로공_02_판교_우수_a5-1bl_설계계산_02_판교_빗물이용_a5-2bl_설계계산서 4" xfId="6096" xr:uid="{00000000-0005-0000-0000-0000C4170000}"/>
    <cellStyle name="M_Book4_인월중군소하천" xfId="6097" xr:uid="{00000000-0005-0000-0000-0000C5170000}"/>
    <cellStyle name="M_Book4_인월중군소하천 2" xfId="6098" xr:uid="{00000000-0005-0000-0000-0000C6170000}"/>
    <cellStyle name="M_Book4_인월중군소하천 3" xfId="6099" xr:uid="{00000000-0005-0000-0000-0000C7170000}"/>
    <cellStyle name="M_Book4_인월중군소하천 4" xfId="6100" xr:uid="{00000000-0005-0000-0000-0000C8170000}"/>
    <cellStyle name="M_Book4_인월중군소하천_02_판교_우수_a5-1bl_설계계산" xfId="6101" xr:uid="{00000000-0005-0000-0000-0000C9170000}"/>
    <cellStyle name="M_Book4_인월중군소하천_02_판교_우수_a5-1bl_설계계산 2" xfId="6102" xr:uid="{00000000-0005-0000-0000-0000CA170000}"/>
    <cellStyle name="M_Book4_인월중군소하천_02_판교_우수_a5-1bl_설계계산 3" xfId="6103" xr:uid="{00000000-0005-0000-0000-0000CB170000}"/>
    <cellStyle name="M_Book4_인월중군소하천_02_판교_우수_a5-1bl_설계계산 4" xfId="6104" xr:uid="{00000000-0005-0000-0000-0000CC170000}"/>
    <cellStyle name="M_Book4_인월중군소하천_02_판교_우수_a5-1bl_설계계산_02_판교_빗물이용_a5-2bl_설계계산서" xfId="6105" xr:uid="{00000000-0005-0000-0000-0000CD170000}"/>
    <cellStyle name="M_Book4_인월중군소하천_02_판교_우수_a5-1bl_설계계산_02_판교_빗물이용_a5-2bl_설계계산서 2" xfId="6106" xr:uid="{00000000-0005-0000-0000-0000CE170000}"/>
    <cellStyle name="M_Book4_인월중군소하천_02_판교_우수_a5-1bl_설계계산_02_판교_빗물이용_a5-2bl_설계계산서 3" xfId="6107" xr:uid="{00000000-0005-0000-0000-0000CF170000}"/>
    <cellStyle name="M_Book4_인월중군소하천_02_판교_우수_a5-1bl_설계계산_02_판교_빗물이용_a5-2bl_설계계산서 4" xfId="6108" xr:uid="{00000000-0005-0000-0000-0000D0170000}"/>
    <cellStyle name="M_Book4_인월중군소하천_1관로공" xfId="6109" xr:uid="{00000000-0005-0000-0000-0000D1170000}"/>
    <cellStyle name="M_Book4_인월중군소하천_1관로공 2" xfId="6110" xr:uid="{00000000-0005-0000-0000-0000D2170000}"/>
    <cellStyle name="M_Book4_인월중군소하천_1관로공 3" xfId="6111" xr:uid="{00000000-0005-0000-0000-0000D3170000}"/>
    <cellStyle name="M_Book4_인월중군소하천_1관로공 4" xfId="6112" xr:uid="{00000000-0005-0000-0000-0000D4170000}"/>
    <cellStyle name="M_Book4_인월중군소하천_1관로공_02_판교_우수_a5-1bl_설계계산" xfId="6113" xr:uid="{00000000-0005-0000-0000-0000D5170000}"/>
    <cellStyle name="M_Book4_인월중군소하천_1관로공_02_판교_우수_a5-1bl_설계계산 2" xfId="6114" xr:uid="{00000000-0005-0000-0000-0000D6170000}"/>
    <cellStyle name="M_Book4_인월중군소하천_1관로공_02_판교_우수_a5-1bl_설계계산 3" xfId="6115" xr:uid="{00000000-0005-0000-0000-0000D7170000}"/>
    <cellStyle name="M_Book4_인월중군소하천_1관로공_02_판교_우수_a5-1bl_설계계산 4" xfId="6116" xr:uid="{00000000-0005-0000-0000-0000D8170000}"/>
    <cellStyle name="M_Book4_인월중군소하천_1관로공_02_판교_우수_a5-1bl_설계계산_02_판교_빗물이용_a5-2bl_설계계산서" xfId="6117" xr:uid="{00000000-0005-0000-0000-0000D9170000}"/>
    <cellStyle name="M_Book4_인월중군소하천_1관로공_02_판교_우수_a5-1bl_설계계산_02_판교_빗물이용_a5-2bl_설계계산서 2" xfId="6118" xr:uid="{00000000-0005-0000-0000-0000DA170000}"/>
    <cellStyle name="M_Book4_인월중군소하천_1관로공_02_판교_우수_a5-1bl_설계계산_02_판교_빗물이용_a5-2bl_설계계산서 3" xfId="6119" xr:uid="{00000000-0005-0000-0000-0000DB170000}"/>
    <cellStyle name="M_Book4_인월중군소하천_1관로공_02_판교_우수_a5-1bl_설계계산_02_판교_빗물이용_a5-2bl_설계계산서 4" xfId="6120" xr:uid="{00000000-0005-0000-0000-0000DC170000}"/>
    <cellStyle name="M_Sheet2" xfId="6121" xr:uid="{00000000-0005-0000-0000-0000DD170000}"/>
    <cellStyle name="M_Sheet2 2" xfId="6122" xr:uid="{00000000-0005-0000-0000-0000DE170000}"/>
    <cellStyle name="M_Sheet2 3" xfId="6123" xr:uid="{00000000-0005-0000-0000-0000DF170000}"/>
    <cellStyle name="M_Sheet2 4" xfId="6124" xr:uid="{00000000-0005-0000-0000-0000E0170000}"/>
    <cellStyle name="M_Sheet2_02_판교_우수_a5-1bl_설계계산" xfId="6125" xr:uid="{00000000-0005-0000-0000-0000E1170000}"/>
    <cellStyle name="M_Sheet2_02_판교_우수_a5-1bl_설계계산 2" xfId="6126" xr:uid="{00000000-0005-0000-0000-0000E2170000}"/>
    <cellStyle name="M_Sheet2_02_판교_우수_a5-1bl_설계계산 3" xfId="6127" xr:uid="{00000000-0005-0000-0000-0000E3170000}"/>
    <cellStyle name="M_Sheet2_02_판교_우수_a5-1bl_설계계산 4" xfId="6128" xr:uid="{00000000-0005-0000-0000-0000E4170000}"/>
    <cellStyle name="M_Sheet2_02_판교_우수_a5-1bl_설계계산_02_판교_빗물이용_a5-2bl_설계계산서" xfId="6129" xr:uid="{00000000-0005-0000-0000-0000E5170000}"/>
    <cellStyle name="M_Sheet2_02_판교_우수_a5-1bl_설계계산_02_판교_빗물이용_a5-2bl_설계계산서 2" xfId="6130" xr:uid="{00000000-0005-0000-0000-0000E6170000}"/>
    <cellStyle name="M_Sheet2_02_판교_우수_a5-1bl_설계계산_02_판교_빗물이용_a5-2bl_설계계산서 3" xfId="6131" xr:uid="{00000000-0005-0000-0000-0000E7170000}"/>
    <cellStyle name="M_Sheet2_02_판교_우수_a5-1bl_설계계산_02_판교_빗물이용_a5-2bl_설계계산서 4" xfId="6132" xr:uid="{00000000-0005-0000-0000-0000E8170000}"/>
    <cellStyle name="M_Sheet2_1토공및포장공" xfId="6133" xr:uid="{00000000-0005-0000-0000-0000E9170000}"/>
    <cellStyle name="M_Sheet2_1토공및포장공 2" xfId="6134" xr:uid="{00000000-0005-0000-0000-0000EA170000}"/>
    <cellStyle name="M_Sheet2_1토공및포장공 3" xfId="6135" xr:uid="{00000000-0005-0000-0000-0000EB170000}"/>
    <cellStyle name="M_Sheet2_1토공및포장공 4" xfId="6136" xr:uid="{00000000-0005-0000-0000-0000EC170000}"/>
    <cellStyle name="M_Sheet2_1토공및포장공_02_판교_우수_a5-1bl_설계계산" xfId="6137" xr:uid="{00000000-0005-0000-0000-0000ED170000}"/>
    <cellStyle name="M_Sheet2_1토공및포장공_02_판교_우수_a5-1bl_설계계산 2" xfId="6138" xr:uid="{00000000-0005-0000-0000-0000EE170000}"/>
    <cellStyle name="M_Sheet2_1토공및포장공_02_판교_우수_a5-1bl_설계계산 3" xfId="6139" xr:uid="{00000000-0005-0000-0000-0000EF170000}"/>
    <cellStyle name="M_Sheet2_1토공및포장공_02_판교_우수_a5-1bl_설계계산 4" xfId="6140" xr:uid="{00000000-0005-0000-0000-0000F0170000}"/>
    <cellStyle name="M_Sheet2_1토공및포장공_02_판교_우수_a5-1bl_설계계산_02_판교_빗물이용_a5-2bl_설계계산서" xfId="6141" xr:uid="{00000000-0005-0000-0000-0000F1170000}"/>
    <cellStyle name="M_Sheet2_1토공및포장공_02_판교_우수_a5-1bl_설계계산_02_판교_빗물이용_a5-2bl_설계계산서 2" xfId="6142" xr:uid="{00000000-0005-0000-0000-0000F2170000}"/>
    <cellStyle name="M_Sheet2_1토공및포장공_02_판교_우수_a5-1bl_설계계산_02_판교_빗물이용_a5-2bl_설계계산서 3" xfId="6143" xr:uid="{00000000-0005-0000-0000-0000F3170000}"/>
    <cellStyle name="M_Sheet2_1토공및포장공_02_판교_우수_a5-1bl_설계계산_02_판교_빗물이용_a5-2bl_설계계산서 4" xfId="6144" xr:uid="{00000000-0005-0000-0000-0000F4170000}"/>
    <cellStyle name="M_Sheet2_1토공및포장공_1관로공" xfId="6145" xr:uid="{00000000-0005-0000-0000-0000F5170000}"/>
    <cellStyle name="M_Sheet2_1토공및포장공_1관로공 2" xfId="6146" xr:uid="{00000000-0005-0000-0000-0000F6170000}"/>
    <cellStyle name="M_Sheet2_1토공및포장공_1관로공 3" xfId="6147" xr:uid="{00000000-0005-0000-0000-0000F7170000}"/>
    <cellStyle name="M_Sheet2_1토공및포장공_1관로공 4" xfId="6148" xr:uid="{00000000-0005-0000-0000-0000F8170000}"/>
    <cellStyle name="M_Sheet2_1토공및포장공_1관로공_02_판교_우수_a5-1bl_설계계산" xfId="6149" xr:uid="{00000000-0005-0000-0000-0000F9170000}"/>
    <cellStyle name="M_Sheet2_1토공및포장공_1관로공_02_판교_우수_a5-1bl_설계계산 2" xfId="6150" xr:uid="{00000000-0005-0000-0000-0000FA170000}"/>
    <cellStyle name="M_Sheet2_1토공및포장공_1관로공_02_판교_우수_a5-1bl_설계계산 3" xfId="6151" xr:uid="{00000000-0005-0000-0000-0000FB170000}"/>
    <cellStyle name="M_Sheet2_1토공및포장공_1관로공_02_판교_우수_a5-1bl_설계계산 4" xfId="6152" xr:uid="{00000000-0005-0000-0000-0000FC170000}"/>
    <cellStyle name="M_Sheet2_1토공및포장공_1관로공_02_판교_우수_a5-1bl_설계계산_02_판교_빗물이용_a5-2bl_설계계산서" xfId="6153" xr:uid="{00000000-0005-0000-0000-0000FD170000}"/>
    <cellStyle name="M_Sheet2_1토공및포장공_1관로공_02_판교_우수_a5-1bl_설계계산_02_판교_빗물이용_a5-2bl_설계계산서 2" xfId="6154" xr:uid="{00000000-0005-0000-0000-0000FE170000}"/>
    <cellStyle name="M_Sheet2_1토공및포장공_1관로공_02_판교_우수_a5-1bl_설계계산_02_판교_빗물이용_a5-2bl_설계계산서 3" xfId="6155" xr:uid="{00000000-0005-0000-0000-0000FF170000}"/>
    <cellStyle name="M_Sheet2_1토공및포장공_1관로공_02_판교_우수_a5-1bl_설계계산_02_판교_빗물이용_a5-2bl_설계계산서 4" xfId="6156" xr:uid="{00000000-0005-0000-0000-000000180000}"/>
    <cellStyle name="M_고창우체국수량산출 및 집계" xfId="6157" xr:uid="{00000000-0005-0000-0000-000001180000}"/>
    <cellStyle name="M_고창우체국수량산출 및 집계 2" xfId="6158" xr:uid="{00000000-0005-0000-0000-000002180000}"/>
    <cellStyle name="M_고창우체국수량산출 및 집계 3" xfId="6159" xr:uid="{00000000-0005-0000-0000-000003180000}"/>
    <cellStyle name="M_고창우체국수량산출 및 집계 4" xfId="6160" xr:uid="{00000000-0005-0000-0000-000004180000}"/>
    <cellStyle name="M_내역서" xfId="6161" xr:uid="{00000000-0005-0000-0000-000005180000}"/>
    <cellStyle name="M_내역서 2" xfId="6162" xr:uid="{00000000-0005-0000-0000-000006180000}"/>
    <cellStyle name="M_내역서 3" xfId="6163" xr:uid="{00000000-0005-0000-0000-000007180000}"/>
    <cellStyle name="M_내역서 4" xfId="6164" xr:uid="{00000000-0005-0000-0000-000008180000}"/>
    <cellStyle name="M_다목적운동장" xfId="6165" xr:uid="{00000000-0005-0000-0000-000009180000}"/>
    <cellStyle name="M_다목적운동장 2" xfId="6166" xr:uid="{00000000-0005-0000-0000-00000A180000}"/>
    <cellStyle name="M_다목적운동장 3" xfId="6167" xr:uid="{00000000-0005-0000-0000-00000B180000}"/>
    <cellStyle name="M_다목적운동장 4" xfId="6168" xr:uid="{00000000-0005-0000-0000-00000C180000}"/>
    <cellStyle name="M_마곡수량산출" xfId="6169" xr:uid="{00000000-0005-0000-0000-00000D180000}"/>
    <cellStyle name="M_마곡수량산출 2" xfId="6170" xr:uid="{00000000-0005-0000-0000-00000E180000}"/>
    <cellStyle name="M_마곡수량산출 3" xfId="6171" xr:uid="{00000000-0005-0000-0000-00000F180000}"/>
    <cellStyle name="M_마곡수량산출 4" xfId="6172" xr:uid="{00000000-0005-0000-0000-000010180000}"/>
    <cellStyle name="M_마곡수량산출_02_판교_우수_a5-1bl_설계계산" xfId="6173" xr:uid="{00000000-0005-0000-0000-000011180000}"/>
    <cellStyle name="M_마곡수량산출_02_판교_우수_a5-1bl_설계계산 2" xfId="6174" xr:uid="{00000000-0005-0000-0000-000012180000}"/>
    <cellStyle name="M_마곡수량산출_02_판교_우수_a5-1bl_설계계산 3" xfId="6175" xr:uid="{00000000-0005-0000-0000-000013180000}"/>
    <cellStyle name="M_마곡수량산출_02_판교_우수_a5-1bl_설계계산 4" xfId="6176" xr:uid="{00000000-0005-0000-0000-000014180000}"/>
    <cellStyle name="M_마곡수량산출_02_판교_우수_a5-1bl_설계계산_02_판교_빗물이용_a5-2bl_설계계산서" xfId="6177" xr:uid="{00000000-0005-0000-0000-000015180000}"/>
    <cellStyle name="M_마곡수량산출_02_판교_우수_a5-1bl_설계계산_02_판교_빗물이용_a5-2bl_설계계산서 2" xfId="6178" xr:uid="{00000000-0005-0000-0000-000016180000}"/>
    <cellStyle name="M_마곡수량산출_02_판교_우수_a5-1bl_설계계산_02_판교_빗물이용_a5-2bl_설계계산서 3" xfId="6179" xr:uid="{00000000-0005-0000-0000-000017180000}"/>
    <cellStyle name="M_마곡수량산출_02_판교_우수_a5-1bl_설계계산_02_판교_빗물이용_a5-2bl_설계계산서 4" xfId="6180" xr:uid="{00000000-0005-0000-0000-000018180000}"/>
    <cellStyle name="M_마곡수량산출_1토공및포장공" xfId="6181" xr:uid="{00000000-0005-0000-0000-000019180000}"/>
    <cellStyle name="M_마곡수량산출_1토공및포장공 2" xfId="6182" xr:uid="{00000000-0005-0000-0000-00001A180000}"/>
    <cellStyle name="M_마곡수량산출_1토공및포장공 3" xfId="6183" xr:uid="{00000000-0005-0000-0000-00001B180000}"/>
    <cellStyle name="M_마곡수량산출_1토공및포장공 4" xfId="6184" xr:uid="{00000000-0005-0000-0000-00001C180000}"/>
    <cellStyle name="M_마곡수량산출_1토공및포장공_02_판교_우수_a5-1bl_설계계산" xfId="6185" xr:uid="{00000000-0005-0000-0000-00001D180000}"/>
    <cellStyle name="M_마곡수량산출_1토공및포장공_02_판교_우수_a5-1bl_설계계산 2" xfId="6186" xr:uid="{00000000-0005-0000-0000-00001E180000}"/>
    <cellStyle name="M_마곡수량산출_1토공및포장공_02_판교_우수_a5-1bl_설계계산 3" xfId="6187" xr:uid="{00000000-0005-0000-0000-00001F180000}"/>
    <cellStyle name="M_마곡수량산출_1토공및포장공_02_판교_우수_a5-1bl_설계계산 4" xfId="6188" xr:uid="{00000000-0005-0000-0000-000020180000}"/>
    <cellStyle name="M_마곡수량산출_1토공및포장공_02_판교_우수_a5-1bl_설계계산_02_판교_빗물이용_a5-2bl_설계계산서" xfId="6189" xr:uid="{00000000-0005-0000-0000-000021180000}"/>
    <cellStyle name="M_마곡수량산출_1토공및포장공_02_판교_우수_a5-1bl_설계계산_02_판교_빗물이용_a5-2bl_설계계산서 2" xfId="6190" xr:uid="{00000000-0005-0000-0000-000022180000}"/>
    <cellStyle name="M_마곡수량산출_1토공및포장공_02_판교_우수_a5-1bl_설계계산_02_판교_빗물이용_a5-2bl_설계계산서 3" xfId="6191" xr:uid="{00000000-0005-0000-0000-000023180000}"/>
    <cellStyle name="M_마곡수량산출_1토공및포장공_02_판교_우수_a5-1bl_설계계산_02_판교_빗물이용_a5-2bl_설계계산서 4" xfId="6192" xr:uid="{00000000-0005-0000-0000-000024180000}"/>
    <cellStyle name="M_마곡수량산출_1토공및포장공_1관로공" xfId="6193" xr:uid="{00000000-0005-0000-0000-000025180000}"/>
    <cellStyle name="M_마곡수량산출_1토공및포장공_1관로공 2" xfId="6194" xr:uid="{00000000-0005-0000-0000-000026180000}"/>
    <cellStyle name="M_마곡수량산출_1토공및포장공_1관로공 3" xfId="6195" xr:uid="{00000000-0005-0000-0000-000027180000}"/>
    <cellStyle name="M_마곡수량산출_1토공및포장공_1관로공 4" xfId="6196" xr:uid="{00000000-0005-0000-0000-000028180000}"/>
    <cellStyle name="M_마곡수량산출_1토공및포장공_1관로공_02_판교_우수_a5-1bl_설계계산" xfId="6197" xr:uid="{00000000-0005-0000-0000-000029180000}"/>
    <cellStyle name="M_마곡수량산출_1토공및포장공_1관로공_02_판교_우수_a5-1bl_설계계산 2" xfId="6198" xr:uid="{00000000-0005-0000-0000-00002A180000}"/>
    <cellStyle name="M_마곡수량산출_1토공및포장공_1관로공_02_판교_우수_a5-1bl_설계계산 3" xfId="6199" xr:uid="{00000000-0005-0000-0000-00002B180000}"/>
    <cellStyle name="M_마곡수량산출_1토공및포장공_1관로공_02_판교_우수_a5-1bl_설계계산 4" xfId="6200" xr:uid="{00000000-0005-0000-0000-00002C180000}"/>
    <cellStyle name="M_마곡수량산출_1토공및포장공_1관로공_02_판교_우수_a5-1bl_설계계산_02_판교_빗물이용_a5-2bl_설계계산서" xfId="6201" xr:uid="{00000000-0005-0000-0000-00002D180000}"/>
    <cellStyle name="M_마곡수량산출_1토공및포장공_1관로공_02_판교_우수_a5-1bl_설계계산_02_판교_빗물이용_a5-2bl_설계계산서 2" xfId="6202" xr:uid="{00000000-0005-0000-0000-00002E180000}"/>
    <cellStyle name="M_마곡수량산출_1토공및포장공_1관로공_02_판교_우수_a5-1bl_설계계산_02_판교_빗물이용_a5-2bl_설계계산서 3" xfId="6203" xr:uid="{00000000-0005-0000-0000-00002F180000}"/>
    <cellStyle name="M_마곡수량산출_1토공및포장공_1관로공_02_판교_우수_a5-1bl_설계계산_02_판교_빗물이용_a5-2bl_설계계산서 4" xfId="6204" xr:uid="{00000000-0005-0000-0000-000030180000}"/>
    <cellStyle name="M_마곡초 수량산출집계(총괄)" xfId="6205" xr:uid="{00000000-0005-0000-0000-000031180000}"/>
    <cellStyle name="M_마곡초 수량산출집계(총괄) 2" xfId="6206" xr:uid="{00000000-0005-0000-0000-000032180000}"/>
    <cellStyle name="M_마곡초 수량산출집계(총괄) 3" xfId="6207" xr:uid="{00000000-0005-0000-0000-000033180000}"/>
    <cellStyle name="M_마곡초 수량산출집계(총괄) 4" xfId="6208" xr:uid="{00000000-0005-0000-0000-000034180000}"/>
    <cellStyle name="M_마곡토공포장" xfId="6209" xr:uid="{00000000-0005-0000-0000-000035180000}"/>
    <cellStyle name="M_마곡토공포장 2" xfId="6210" xr:uid="{00000000-0005-0000-0000-000036180000}"/>
    <cellStyle name="M_마곡토공포장 3" xfId="6211" xr:uid="{00000000-0005-0000-0000-000037180000}"/>
    <cellStyle name="M_마곡토공포장 4" xfId="6212" xr:uid="{00000000-0005-0000-0000-000038180000}"/>
    <cellStyle name="M_마곡토공포장_02_판교_우수_a5-1bl_설계계산" xfId="6213" xr:uid="{00000000-0005-0000-0000-000039180000}"/>
    <cellStyle name="M_마곡토공포장_02_판교_우수_a5-1bl_설계계산 2" xfId="6214" xr:uid="{00000000-0005-0000-0000-00003A180000}"/>
    <cellStyle name="M_마곡토공포장_02_판교_우수_a5-1bl_설계계산 3" xfId="6215" xr:uid="{00000000-0005-0000-0000-00003B180000}"/>
    <cellStyle name="M_마곡토공포장_02_판교_우수_a5-1bl_설계계산 4" xfId="6216" xr:uid="{00000000-0005-0000-0000-00003C180000}"/>
    <cellStyle name="M_마곡토공포장_02_판교_우수_a5-1bl_설계계산_02_판교_빗물이용_a5-2bl_설계계산서" xfId="6217" xr:uid="{00000000-0005-0000-0000-00003D180000}"/>
    <cellStyle name="M_마곡토공포장_02_판교_우수_a5-1bl_설계계산_02_판교_빗물이용_a5-2bl_설계계산서 2" xfId="6218" xr:uid="{00000000-0005-0000-0000-00003E180000}"/>
    <cellStyle name="M_마곡토공포장_02_판교_우수_a5-1bl_설계계산_02_판교_빗물이용_a5-2bl_설계계산서 3" xfId="6219" xr:uid="{00000000-0005-0000-0000-00003F180000}"/>
    <cellStyle name="M_마곡토공포장_02_판교_우수_a5-1bl_설계계산_02_판교_빗물이용_a5-2bl_설계계산서 4" xfId="6220" xr:uid="{00000000-0005-0000-0000-000040180000}"/>
    <cellStyle name="M_마곡토공포장_1토공및포장공" xfId="6221" xr:uid="{00000000-0005-0000-0000-000041180000}"/>
    <cellStyle name="M_마곡토공포장_1토공및포장공 2" xfId="6222" xr:uid="{00000000-0005-0000-0000-000042180000}"/>
    <cellStyle name="M_마곡토공포장_1토공및포장공 3" xfId="6223" xr:uid="{00000000-0005-0000-0000-000043180000}"/>
    <cellStyle name="M_마곡토공포장_1토공및포장공 4" xfId="6224" xr:uid="{00000000-0005-0000-0000-000044180000}"/>
    <cellStyle name="M_마곡토공포장_1토공및포장공_02_판교_우수_a5-1bl_설계계산" xfId="6225" xr:uid="{00000000-0005-0000-0000-000045180000}"/>
    <cellStyle name="M_마곡토공포장_1토공및포장공_02_판교_우수_a5-1bl_설계계산 2" xfId="6226" xr:uid="{00000000-0005-0000-0000-000046180000}"/>
    <cellStyle name="M_마곡토공포장_1토공및포장공_02_판교_우수_a5-1bl_설계계산 3" xfId="6227" xr:uid="{00000000-0005-0000-0000-000047180000}"/>
    <cellStyle name="M_마곡토공포장_1토공및포장공_02_판교_우수_a5-1bl_설계계산 4" xfId="6228" xr:uid="{00000000-0005-0000-0000-000048180000}"/>
    <cellStyle name="M_마곡토공포장_1토공및포장공_02_판교_우수_a5-1bl_설계계산_02_판교_빗물이용_a5-2bl_설계계산서" xfId="6229" xr:uid="{00000000-0005-0000-0000-000049180000}"/>
    <cellStyle name="M_마곡토공포장_1토공및포장공_02_판교_우수_a5-1bl_설계계산_02_판교_빗물이용_a5-2bl_설계계산서 2" xfId="6230" xr:uid="{00000000-0005-0000-0000-00004A180000}"/>
    <cellStyle name="M_마곡토공포장_1토공및포장공_02_판교_우수_a5-1bl_설계계산_02_판교_빗물이용_a5-2bl_설계계산서 3" xfId="6231" xr:uid="{00000000-0005-0000-0000-00004B180000}"/>
    <cellStyle name="M_마곡토공포장_1토공및포장공_02_판교_우수_a5-1bl_설계계산_02_판교_빗물이용_a5-2bl_설계계산서 4" xfId="6232" xr:uid="{00000000-0005-0000-0000-00004C180000}"/>
    <cellStyle name="M_마곡토공포장_1토공및포장공_1관로공" xfId="6233" xr:uid="{00000000-0005-0000-0000-00004D180000}"/>
    <cellStyle name="M_마곡토공포장_1토공및포장공_1관로공 2" xfId="6234" xr:uid="{00000000-0005-0000-0000-00004E180000}"/>
    <cellStyle name="M_마곡토공포장_1토공및포장공_1관로공 3" xfId="6235" xr:uid="{00000000-0005-0000-0000-00004F180000}"/>
    <cellStyle name="M_마곡토공포장_1토공및포장공_1관로공 4" xfId="6236" xr:uid="{00000000-0005-0000-0000-000050180000}"/>
    <cellStyle name="M_마곡토공포장_1토공및포장공_1관로공_02_판교_우수_a5-1bl_설계계산" xfId="6237" xr:uid="{00000000-0005-0000-0000-000051180000}"/>
    <cellStyle name="M_마곡토공포장_1토공및포장공_1관로공_02_판교_우수_a5-1bl_설계계산 2" xfId="6238" xr:uid="{00000000-0005-0000-0000-000052180000}"/>
    <cellStyle name="M_마곡토공포장_1토공및포장공_1관로공_02_판교_우수_a5-1bl_설계계산 3" xfId="6239" xr:uid="{00000000-0005-0000-0000-000053180000}"/>
    <cellStyle name="M_마곡토공포장_1토공및포장공_1관로공_02_판교_우수_a5-1bl_설계계산 4" xfId="6240" xr:uid="{00000000-0005-0000-0000-000054180000}"/>
    <cellStyle name="M_마곡토공포장_1토공및포장공_1관로공_02_판교_우수_a5-1bl_설계계산_02_판교_빗물이용_a5-2bl_설계계산서" xfId="6241" xr:uid="{00000000-0005-0000-0000-000055180000}"/>
    <cellStyle name="M_마곡토공포장_1토공및포장공_1관로공_02_판교_우수_a5-1bl_설계계산_02_판교_빗물이용_a5-2bl_설계계산서 2" xfId="6242" xr:uid="{00000000-0005-0000-0000-000056180000}"/>
    <cellStyle name="M_마곡토공포장_1토공및포장공_1관로공_02_판교_우수_a5-1bl_설계계산_02_판교_빗물이용_a5-2bl_설계계산서 3" xfId="6243" xr:uid="{00000000-0005-0000-0000-000057180000}"/>
    <cellStyle name="M_마곡토공포장_1토공및포장공_1관로공_02_판교_우수_a5-1bl_설계계산_02_판교_빗물이용_a5-2bl_설계계산서 4" xfId="6244" xr:uid="{00000000-0005-0000-0000-000058180000}"/>
    <cellStyle name="M_상수도공_설계" xfId="6245" xr:uid="{00000000-0005-0000-0000-000059180000}"/>
    <cellStyle name="M_상수도공_설계 2" xfId="6246" xr:uid="{00000000-0005-0000-0000-00005A180000}"/>
    <cellStyle name="M_상수도공_설계 3" xfId="6247" xr:uid="{00000000-0005-0000-0000-00005B180000}"/>
    <cellStyle name="M_상수도공_설계 4" xfId="6248" xr:uid="{00000000-0005-0000-0000-00005C180000}"/>
    <cellStyle name="M_수량산출" xfId="6249" xr:uid="{00000000-0005-0000-0000-00005D180000}"/>
    <cellStyle name="M_수량산출 2" xfId="6250" xr:uid="{00000000-0005-0000-0000-00005E180000}"/>
    <cellStyle name="M_수량산출 3" xfId="6251" xr:uid="{00000000-0005-0000-0000-00005F180000}"/>
    <cellStyle name="M_수량산출 4" xfId="6252" xr:uid="{00000000-0005-0000-0000-000060180000}"/>
    <cellStyle name="M_수량전체" xfId="6253" xr:uid="{00000000-0005-0000-0000-000061180000}"/>
    <cellStyle name="M_수량전체 2" xfId="6254" xr:uid="{00000000-0005-0000-0000-000062180000}"/>
    <cellStyle name="M_수량전체 3" xfId="6255" xr:uid="{00000000-0005-0000-0000-000063180000}"/>
    <cellStyle name="M_수량전체 4" xfId="6256" xr:uid="{00000000-0005-0000-0000-000064180000}"/>
    <cellStyle name="M_수량전체_02_판교_우수_a5-1bl_설계계산" xfId="6257" xr:uid="{00000000-0005-0000-0000-000065180000}"/>
    <cellStyle name="M_수량전체_02_판교_우수_a5-1bl_설계계산 2" xfId="6258" xr:uid="{00000000-0005-0000-0000-000066180000}"/>
    <cellStyle name="M_수량전체_02_판교_우수_a5-1bl_설계계산 3" xfId="6259" xr:uid="{00000000-0005-0000-0000-000067180000}"/>
    <cellStyle name="M_수량전체_02_판교_우수_a5-1bl_설계계산 4" xfId="6260" xr:uid="{00000000-0005-0000-0000-000068180000}"/>
    <cellStyle name="M_수량전체_02_판교_우수_a5-1bl_설계계산_02_판교_빗물이용_a5-2bl_설계계산서" xfId="6261" xr:uid="{00000000-0005-0000-0000-000069180000}"/>
    <cellStyle name="M_수량전체_02_판교_우수_a5-1bl_설계계산_02_판교_빗물이용_a5-2bl_설계계산서 2" xfId="6262" xr:uid="{00000000-0005-0000-0000-00006A180000}"/>
    <cellStyle name="M_수량전체_02_판교_우수_a5-1bl_설계계산_02_판교_빗물이용_a5-2bl_설계계산서 3" xfId="6263" xr:uid="{00000000-0005-0000-0000-00006B180000}"/>
    <cellStyle name="M_수량전체_02_판교_우수_a5-1bl_설계계산_02_판교_빗물이용_a5-2bl_설계계산서 4" xfId="6264" xr:uid="{00000000-0005-0000-0000-00006C180000}"/>
    <cellStyle name="M_수량전체_1토공및포장공" xfId="6265" xr:uid="{00000000-0005-0000-0000-00006D180000}"/>
    <cellStyle name="M_수량전체_1토공및포장공 2" xfId="6266" xr:uid="{00000000-0005-0000-0000-00006E180000}"/>
    <cellStyle name="M_수량전체_1토공및포장공 3" xfId="6267" xr:uid="{00000000-0005-0000-0000-00006F180000}"/>
    <cellStyle name="M_수량전체_1토공및포장공 4" xfId="6268" xr:uid="{00000000-0005-0000-0000-000070180000}"/>
    <cellStyle name="M_수량전체_1토공및포장공_02_판교_우수_a5-1bl_설계계산" xfId="6269" xr:uid="{00000000-0005-0000-0000-000071180000}"/>
    <cellStyle name="M_수량전체_1토공및포장공_02_판교_우수_a5-1bl_설계계산 2" xfId="6270" xr:uid="{00000000-0005-0000-0000-000072180000}"/>
    <cellStyle name="M_수량전체_1토공및포장공_02_판교_우수_a5-1bl_설계계산 3" xfId="6271" xr:uid="{00000000-0005-0000-0000-000073180000}"/>
    <cellStyle name="M_수량전체_1토공및포장공_02_판교_우수_a5-1bl_설계계산 4" xfId="6272" xr:uid="{00000000-0005-0000-0000-000074180000}"/>
    <cellStyle name="M_수량전체_1토공및포장공_02_판교_우수_a5-1bl_설계계산_02_판교_빗물이용_a5-2bl_설계계산서" xfId="6273" xr:uid="{00000000-0005-0000-0000-000075180000}"/>
    <cellStyle name="M_수량전체_1토공및포장공_02_판교_우수_a5-1bl_설계계산_02_판교_빗물이용_a5-2bl_설계계산서 2" xfId="6274" xr:uid="{00000000-0005-0000-0000-000076180000}"/>
    <cellStyle name="M_수량전체_1토공및포장공_02_판교_우수_a5-1bl_설계계산_02_판교_빗물이용_a5-2bl_설계계산서 3" xfId="6275" xr:uid="{00000000-0005-0000-0000-000077180000}"/>
    <cellStyle name="M_수량전체_1토공및포장공_02_판교_우수_a5-1bl_설계계산_02_판교_빗물이용_a5-2bl_설계계산서 4" xfId="6276" xr:uid="{00000000-0005-0000-0000-000078180000}"/>
    <cellStyle name="M_수량전체_1토공및포장공_1관로공" xfId="6277" xr:uid="{00000000-0005-0000-0000-000079180000}"/>
    <cellStyle name="M_수량전체_1토공및포장공_1관로공 2" xfId="6278" xr:uid="{00000000-0005-0000-0000-00007A180000}"/>
    <cellStyle name="M_수량전체_1토공및포장공_1관로공 3" xfId="6279" xr:uid="{00000000-0005-0000-0000-00007B180000}"/>
    <cellStyle name="M_수량전체_1토공및포장공_1관로공 4" xfId="6280" xr:uid="{00000000-0005-0000-0000-00007C180000}"/>
    <cellStyle name="M_수량전체_1토공및포장공_1관로공_02_판교_우수_a5-1bl_설계계산" xfId="6281" xr:uid="{00000000-0005-0000-0000-00007D180000}"/>
    <cellStyle name="M_수량전체_1토공및포장공_1관로공_02_판교_우수_a5-1bl_설계계산 2" xfId="6282" xr:uid="{00000000-0005-0000-0000-00007E180000}"/>
    <cellStyle name="M_수량전체_1토공및포장공_1관로공_02_판교_우수_a5-1bl_설계계산 3" xfId="6283" xr:uid="{00000000-0005-0000-0000-00007F180000}"/>
    <cellStyle name="M_수량전체_1토공및포장공_1관로공_02_판교_우수_a5-1bl_설계계산 4" xfId="6284" xr:uid="{00000000-0005-0000-0000-000080180000}"/>
    <cellStyle name="M_수량전체_1토공및포장공_1관로공_02_판교_우수_a5-1bl_설계계산_02_판교_빗물이용_a5-2bl_설계계산서" xfId="6285" xr:uid="{00000000-0005-0000-0000-000081180000}"/>
    <cellStyle name="M_수량전체_1토공및포장공_1관로공_02_판교_우수_a5-1bl_설계계산_02_판교_빗물이용_a5-2bl_설계계산서 2" xfId="6286" xr:uid="{00000000-0005-0000-0000-000082180000}"/>
    <cellStyle name="M_수량전체_1토공및포장공_1관로공_02_판교_우수_a5-1bl_설계계산_02_판교_빗물이용_a5-2bl_설계계산서 3" xfId="6287" xr:uid="{00000000-0005-0000-0000-000083180000}"/>
    <cellStyle name="M_수량전체_1토공및포장공_1관로공_02_판교_우수_a5-1bl_설계계산_02_판교_빗물이용_a5-2bl_설계계산서 4" xfId="6288" xr:uid="{00000000-0005-0000-0000-000084180000}"/>
    <cellStyle name="M_수량전체_도로수량양식" xfId="6289" xr:uid="{00000000-0005-0000-0000-000085180000}"/>
    <cellStyle name="M_수량전체_도로수량양식 2" xfId="6290" xr:uid="{00000000-0005-0000-0000-000086180000}"/>
    <cellStyle name="M_수량전체_도로수량양식 3" xfId="6291" xr:uid="{00000000-0005-0000-0000-000087180000}"/>
    <cellStyle name="M_수량전체_도로수량양식 4" xfId="6292" xr:uid="{00000000-0005-0000-0000-000088180000}"/>
    <cellStyle name="M_수량전체_도로수량양식_02_판교_우수_a5-1bl_설계계산" xfId="6293" xr:uid="{00000000-0005-0000-0000-000089180000}"/>
    <cellStyle name="M_수량전체_도로수량양식_02_판교_우수_a5-1bl_설계계산 2" xfId="6294" xr:uid="{00000000-0005-0000-0000-00008A180000}"/>
    <cellStyle name="M_수량전체_도로수량양식_02_판교_우수_a5-1bl_설계계산 3" xfId="6295" xr:uid="{00000000-0005-0000-0000-00008B180000}"/>
    <cellStyle name="M_수량전체_도로수량양식_02_판교_우수_a5-1bl_설계계산 4" xfId="6296" xr:uid="{00000000-0005-0000-0000-00008C180000}"/>
    <cellStyle name="M_수량전체_도로수량양식_02_판교_우수_a5-1bl_설계계산_02_판교_빗물이용_a5-2bl_설계계산서" xfId="6297" xr:uid="{00000000-0005-0000-0000-00008D180000}"/>
    <cellStyle name="M_수량전체_도로수량양식_02_판교_우수_a5-1bl_설계계산_02_판교_빗물이용_a5-2bl_설계계산서 2" xfId="6298" xr:uid="{00000000-0005-0000-0000-00008E180000}"/>
    <cellStyle name="M_수량전체_도로수량양식_02_판교_우수_a5-1bl_설계계산_02_판교_빗물이용_a5-2bl_설계계산서 3" xfId="6299" xr:uid="{00000000-0005-0000-0000-00008F180000}"/>
    <cellStyle name="M_수량전체_도로수량양식_02_판교_우수_a5-1bl_설계계산_02_판교_빗물이용_a5-2bl_설계계산서 4" xfId="6300" xr:uid="{00000000-0005-0000-0000-000090180000}"/>
    <cellStyle name="M_수량전체_도로수량양식_1관로공" xfId="6301" xr:uid="{00000000-0005-0000-0000-000091180000}"/>
    <cellStyle name="M_수량전체_도로수량양식_1관로공 2" xfId="6302" xr:uid="{00000000-0005-0000-0000-000092180000}"/>
    <cellStyle name="M_수량전체_도로수량양식_1관로공 3" xfId="6303" xr:uid="{00000000-0005-0000-0000-000093180000}"/>
    <cellStyle name="M_수량전체_도로수량양식_1관로공 4" xfId="6304" xr:uid="{00000000-0005-0000-0000-000094180000}"/>
    <cellStyle name="M_수량전체_도로수량양식_1관로공_02_판교_우수_a5-1bl_설계계산" xfId="6305" xr:uid="{00000000-0005-0000-0000-000095180000}"/>
    <cellStyle name="M_수량전체_도로수량양식_1관로공_02_판교_우수_a5-1bl_설계계산 2" xfId="6306" xr:uid="{00000000-0005-0000-0000-000096180000}"/>
    <cellStyle name="M_수량전체_도로수량양식_1관로공_02_판교_우수_a5-1bl_설계계산 3" xfId="6307" xr:uid="{00000000-0005-0000-0000-000097180000}"/>
    <cellStyle name="M_수량전체_도로수량양식_1관로공_02_판교_우수_a5-1bl_설계계산 4" xfId="6308" xr:uid="{00000000-0005-0000-0000-000098180000}"/>
    <cellStyle name="M_수량전체_도로수량양식_1관로공_02_판교_우수_a5-1bl_설계계산_02_판교_빗물이용_a5-2bl_설계계산서" xfId="6309" xr:uid="{00000000-0005-0000-0000-000099180000}"/>
    <cellStyle name="M_수량전체_도로수량양식_1관로공_02_판교_우수_a5-1bl_설계계산_02_판교_빗물이용_a5-2bl_설계계산서 2" xfId="6310" xr:uid="{00000000-0005-0000-0000-00009A180000}"/>
    <cellStyle name="M_수량전체_도로수량양식_1관로공_02_판교_우수_a5-1bl_설계계산_02_판교_빗물이용_a5-2bl_설계계산서 3" xfId="6311" xr:uid="{00000000-0005-0000-0000-00009B180000}"/>
    <cellStyle name="M_수량전체_도로수량양식_1관로공_02_판교_우수_a5-1bl_설계계산_02_판교_빗물이용_a5-2bl_설계계산서 4" xfId="6312" xr:uid="{00000000-0005-0000-0000-00009C180000}"/>
    <cellStyle name="M_수량전체_수량산출" xfId="6313" xr:uid="{00000000-0005-0000-0000-00009D180000}"/>
    <cellStyle name="M_수량전체_수량산출 2" xfId="6314" xr:uid="{00000000-0005-0000-0000-00009E180000}"/>
    <cellStyle name="M_수량전체_수량산출 3" xfId="6315" xr:uid="{00000000-0005-0000-0000-00009F180000}"/>
    <cellStyle name="M_수량전체_수량산출 4" xfId="6316" xr:uid="{00000000-0005-0000-0000-0000A0180000}"/>
    <cellStyle name="M_수량전체_수량산출_02_판교_우수_a5-1bl_설계계산" xfId="6317" xr:uid="{00000000-0005-0000-0000-0000A1180000}"/>
    <cellStyle name="M_수량전체_수량산출_02_판교_우수_a5-1bl_설계계산 2" xfId="6318" xr:uid="{00000000-0005-0000-0000-0000A2180000}"/>
    <cellStyle name="M_수량전체_수량산출_02_판교_우수_a5-1bl_설계계산 3" xfId="6319" xr:uid="{00000000-0005-0000-0000-0000A3180000}"/>
    <cellStyle name="M_수량전체_수량산출_02_판교_우수_a5-1bl_설계계산 4" xfId="6320" xr:uid="{00000000-0005-0000-0000-0000A4180000}"/>
    <cellStyle name="M_수량전체_수량산출_02_판교_우수_a5-1bl_설계계산_02_판교_빗물이용_a5-2bl_설계계산서" xfId="6321" xr:uid="{00000000-0005-0000-0000-0000A5180000}"/>
    <cellStyle name="M_수량전체_수량산출_02_판교_우수_a5-1bl_설계계산_02_판교_빗물이용_a5-2bl_설계계산서 2" xfId="6322" xr:uid="{00000000-0005-0000-0000-0000A6180000}"/>
    <cellStyle name="M_수량전체_수량산출_02_판교_우수_a5-1bl_설계계산_02_판교_빗물이용_a5-2bl_설계계산서 3" xfId="6323" xr:uid="{00000000-0005-0000-0000-0000A7180000}"/>
    <cellStyle name="M_수량전체_수량산출_02_판교_우수_a5-1bl_설계계산_02_판교_빗물이용_a5-2bl_설계계산서 4" xfId="6324" xr:uid="{00000000-0005-0000-0000-0000A8180000}"/>
    <cellStyle name="M_수량전체_수량산출_1관로공" xfId="6325" xr:uid="{00000000-0005-0000-0000-0000A9180000}"/>
    <cellStyle name="M_수량전체_수량산출_1관로공 2" xfId="6326" xr:uid="{00000000-0005-0000-0000-0000AA180000}"/>
    <cellStyle name="M_수량전체_수량산출_1관로공 3" xfId="6327" xr:uid="{00000000-0005-0000-0000-0000AB180000}"/>
    <cellStyle name="M_수량전체_수량산출_1관로공 4" xfId="6328" xr:uid="{00000000-0005-0000-0000-0000AC180000}"/>
    <cellStyle name="M_수량전체_수량산출_1관로공_02_판교_우수_a5-1bl_설계계산" xfId="6329" xr:uid="{00000000-0005-0000-0000-0000AD180000}"/>
    <cellStyle name="M_수량전체_수량산출_1관로공_02_판교_우수_a5-1bl_설계계산 2" xfId="6330" xr:uid="{00000000-0005-0000-0000-0000AE180000}"/>
    <cellStyle name="M_수량전체_수량산출_1관로공_02_판교_우수_a5-1bl_설계계산 3" xfId="6331" xr:uid="{00000000-0005-0000-0000-0000AF180000}"/>
    <cellStyle name="M_수량전체_수량산출_1관로공_02_판교_우수_a5-1bl_설계계산 4" xfId="6332" xr:uid="{00000000-0005-0000-0000-0000B0180000}"/>
    <cellStyle name="M_수량전체_수량산출_1관로공_02_판교_우수_a5-1bl_설계계산_02_판교_빗물이용_a5-2bl_설계계산서" xfId="6333" xr:uid="{00000000-0005-0000-0000-0000B1180000}"/>
    <cellStyle name="M_수량전체_수량산출_1관로공_02_판교_우수_a5-1bl_설계계산_02_판교_빗물이용_a5-2bl_설계계산서 2" xfId="6334" xr:uid="{00000000-0005-0000-0000-0000B2180000}"/>
    <cellStyle name="M_수량전체_수량산출_1관로공_02_판교_우수_a5-1bl_설계계산_02_판교_빗물이용_a5-2bl_설계계산서 3" xfId="6335" xr:uid="{00000000-0005-0000-0000-0000B3180000}"/>
    <cellStyle name="M_수량전체_수량산출_1관로공_02_판교_우수_a5-1bl_설계계산_02_판교_빗물이용_a5-2bl_설계계산서 4" xfId="6336" xr:uid="{00000000-0005-0000-0000-0000B4180000}"/>
    <cellStyle name="M_수량전체_인월중군소하천" xfId="6337" xr:uid="{00000000-0005-0000-0000-0000B5180000}"/>
    <cellStyle name="M_수량전체_인월중군소하천 2" xfId="6338" xr:uid="{00000000-0005-0000-0000-0000B6180000}"/>
    <cellStyle name="M_수량전체_인월중군소하천 3" xfId="6339" xr:uid="{00000000-0005-0000-0000-0000B7180000}"/>
    <cellStyle name="M_수량전체_인월중군소하천 4" xfId="6340" xr:uid="{00000000-0005-0000-0000-0000B8180000}"/>
    <cellStyle name="M_수량전체_인월중군소하천_02_판교_우수_a5-1bl_설계계산" xfId="6341" xr:uid="{00000000-0005-0000-0000-0000B9180000}"/>
    <cellStyle name="M_수량전체_인월중군소하천_02_판교_우수_a5-1bl_설계계산 2" xfId="6342" xr:uid="{00000000-0005-0000-0000-0000BA180000}"/>
    <cellStyle name="M_수량전체_인월중군소하천_02_판교_우수_a5-1bl_설계계산 3" xfId="6343" xr:uid="{00000000-0005-0000-0000-0000BB180000}"/>
    <cellStyle name="M_수량전체_인월중군소하천_02_판교_우수_a5-1bl_설계계산 4" xfId="6344" xr:uid="{00000000-0005-0000-0000-0000BC180000}"/>
    <cellStyle name="M_수량전체_인월중군소하천_02_판교_우수_a5-1bl_설계계산_02_판교_빗물이용_a5-2bl_설계계산서" xfId="6345" xr:uid="{00000000-0005-0000-0000-0000BD180000}"/>
    <cellStyle name="M_수량전체_인월중군소하천_02_판교_우수_a5-1bl_설계계산_02_판교_빗물이용_a5-2bl_설계계산서 2" xfId="6346" xr:uid="{00000000-0005-0000-0000-0000BE180000}"/>
    <cellStyle name="M_수량전체_인월중군소하천_02_판교_우수_a5-1bl_설계계산_02_판교_빗물이용_a5-2bl_설계계산서 3" xfId="6347" xr:uid="{00000000-0005-0000-0000-0000BF180000}"/>
    <cellStyle name="M_수량전체_인월중군소하천_02_판교_우수_a5-1bl_설계계산_02_판교_빗물이용_a5-2bl_설계계산서 4" xfId="6348" xr:uid="{00000000-0005-0000-0000-0000C0180000}"/>
    <cellStyle name="M_수량전체_인월중군소하천_1관로공" xfId="6349" xr:uid="{00000000-0005-0000-0000-0000C1180000}"/>
    <cellStyle name="M_수량전체_인월중군소하천_1관로공 2" xfId="6350" xr:uid="{00000000-0005-0000-0000-0000C2180000}"/>
    <cellStyle name="M_수량전체_인월중군소하천_1관로공 3" xfId="6351" xr:uid="{00000000-0005-0000-0000-0000C3180000}"/>
    <cellStyle name="M_수량전체_인월중군소하천_1관로공 4" xfId="6352" xr:uid="{00000000-0005-0000-0000-0000C4180000}"/>
    <cellStyle name="M_수량전체_인월중군소하천_1관로공_02_판교_우수_a5-1bl_설계계산" xfId="6353" xr:uid="{00000000-0005-0000-0000-0000C5180000}"/>
    <cellStyle name="M_수량전체_인월중군소하천_1관로공_02_판교_우수_a5-1bl_설계계산 2" xfId="6354" xr:uid="{00000000-0005-0000-0000-0000C6180000}"/>
    <cellStyle name="M_수량전체_인월중군소하천_1관로공_02_판교_우수_a5-1bl_설계계산 3" xfId="6355" xr:uid="{00000000-0005-0000-0000-0000C7180000}"/>
    <cellStyle name="M_수량전체_인월중군소하천_1관로공_02_판교_우수_a5-1bl_설계계산 4" xfId="6356" xr:uid="{00000000-0005-0000-0000-0000C8180000}"/>
    <cellStyle name="M_수량전체_인월중군소하천_1관로공_02_판교_우수_a5-1bl_설계계산_02_판교_빗물이용_a5-2bl_설계계산서" xfId="6357" xr:uid="{00000000-0005-0000-0000-0000C9180000}"/>
    <cellStyle name="M_수량전체_인월중군소하천_1관로공_02_판교_우수_a5-1bl_설계계산_02_판교_빗물이용_a5-2bl_설계계산서 2" xfId="6358" xr:uid="{00000000-0005-0000-0000-0000CA180000}"/>
    <cellStyle name="M_수량전체_인월중군소하천_1관로공_02_판교_우수_a5-1bl_설계계산_02_판교_빗물이용_a5-2bl_설계계산서 3" xfId="6359" xr:uid="{00000000-0005-0000-0000-0000CB180000}"/>
    <cellStyle name="M_수량전체_인월중군소하천_1관로공_02_판교_우수_a5-1bl_설계계산_02_판교_빗물이용_a5-2bl_설계계산서 4" xfId="6360" xr:uid="{00000000-0005-0000-0000-0000CC180000}"/>
    <cellStyle name="M_수량집계" xfId="6361" xr:uid="{00000000-0005-0000-0000-0000CD180000}"/>
    <cellStyle name="M_수량집계 2" xfId="6362" xr:uid="{00000000-0005-0000-0000-0000CE180000}"/>
    <cellStyle name="M_수량집계 3" xfId="6363" xr:uid="{00000000-0005-0000-0000-0000CF180000}"/>
    <cellStyle name="M_수량집계 4" xfId="6364" xr:uid="{00000000-0005-0000-0000-0000D0180000}"/>
    <cellStyle name="M_신태인초수량산출(변경)" xfId="6365" xr:uid="{00000000-0005-0000-0000-0000D1180000}"/>
    <cellStyle name="M_신태인초수량산출(변경) 2" xfId="6366" xr:uid="{00000000-0005-0000-0000-0000D2180000}"/>
    <cellStyle name="M_신태인초수량산출(변경) 3" xfId="6367" xr:uid="{00000000-0005-0000-0000-0000D3180000}"/>
    <cellStyle name="M_신태인초수량산출(변경) 4" xfId="6368" xr:uid="{00000000-0005-0000-0000-0000D4180000}"/>
    <cellStyle name="M_원좌산지구마을하수도" xfId="6369" xr:uid="{00000000-0005-0000-0000-0000D5180000}"/>
    <cellStyle name="M_원좌산지구마을하수도 2" xfId="6370" xr:uid="{00000000-0005-0000-0000-0000D6180000}"/>
    <cellStyle name="M_원좌산지구마을하수도 3" xfId="6371" xr:uid="{00000000-0005-0000-0000-0000D7180000}"/>
    <cellStyle name="M_원좌산지구마을하수도 4" xfId="6372" xr:uid="{00000000-0005-0000-0000-0000D8180000}"/>
    <cellStyle name="M_태인초수량(2안)-발주분" xfId="6373" xr:uid="{00000000-0005-0000-0000-0000D9180000}"/>
    <cellStyle name="M_태인초수량(2안)-발주분 2" xfId="6374" xr:uid="{00000000-0005-0000-0000-0000DA180000}"/>
    <cellStyle name="M_태인초수량(2안)-발주분 3" xfId="6375" xr:uid="{00000000-0005-0000-0000-0000DB180000}"/>
    <cellStyle name="M_태인초수량(2안)-발주분 4" xfId="6376" xr:uid="{00000000-0005-0000-0000-0000DC180000}"/>
    <cellStyle name="M_평화중수량집계-조경" xfId="6377" xr:uid="{00000000-0005-0000-0000-0000DD180000}"/>
    <cellStyle name="M_평화중수량집계-조경 2" xfId="6378" xr:uid="{00000000-0005-0000-0000-0000DE180000}"/>
    <cellStyle name="M_평화중수량집계-조경 3" xfId="6379" xr:uid="{00000000-0005-0000-0000-0000DF180000}"/>
    <cellStyle name="M_평화중수량집계-조경 4" xfId="6380" xr:uid="{00000000-0005-0000-0000-0000E0180000}"/>
    <cellStyle name="M_포장공" xfId="6381" xr:uid="{00000000-0005-0000-0000-0000E1180000}"/>
    <cellStyle name="M_포장공 2" xfId="6382" xr:uid="{00000000-0005-0000-0000-0000E2180000}"/>
    <cellStyle name="M_포장공 3" xfId="6383" xr:uid="{00000000-0005-0000-0000-0000E3180000}"/>
    <cellStyle name="M_포장공 4" xfId="6384" xr:uid="{00000000-0005-0000-0000-0000E4180000}"/>
    <cellStyle name="M_포장공_02_판교_우수_a5-1bl_설계계산" xfId="6385" xr:uid="{00000000-0005-0000-0000-0000E5180000}"/>
    <cellStyle name="M_포장공_02_판교_우수_a5-1bl_설계계산 2" xfId="6386" xr:uid="{00000000-0005-0000-0000-0000E6180000}"/>
    <cellStyle name="M_포장공_02_판교_우수_a5-1bl_설계계산 3" xfId="6387" xr:uid="{00000000-0005-0000-0000-0000E7180000}"/>
    <cellStyle name="M_포장공_02_판교_우수_a5-1bl_설계계산 4" xfId="6388" xr:uid="{00000000-0005-0000-0000-0000E8180000}"/>
    <cellStyle name="M_포장공_02_판교_우수_a5-1bl_설계계산_02_판교_빗물이용_a5-2bl_설계계산서" xfId="6389" xr:uid="{00000000-0005-0000-0000-0000E9180000}"/>
    <cellStyle name="M_포장공_02_판교_우수_a5-1bl_설계계산_02_판교_빗물이용_a5-2bl_설계계산서 2" xfId="6390" xr:uid="{00000000-0005-0000-0000-0000EA180000}"/>
    <cellStyle name="M_포장공_02_판교_우수_a5-1bl_설계계산_02_판교_빗물이용_a5-2bl_설계계산서 3" xfId="6391" xr:uid="{00000000-0005-0000-0000-0000EB180000}"/>
    <cellStyle name="M_포장공_02_판교_우수_a5-1bl_설계계산_02_판교_빗물이용_a5-2bl_설계계산서 4" xfId="6392" xr:uid="{00000000-0005-0000-0000-0000EC180000}"/>
    <cellStyle name="M_포장공_1토공및포장공" xfId="6393" xr:uid="{00000000-0005-0000-0000-0000ED180000}"/>
    <cellStyle name="M_포장공_1토공및포장공 2" xfId="6394" xr:uid="{00000000-0005-0000-0000-0000EE180000}"/>
    <cellStyle name="M_포장공_1토공및포장공 3" xfId="6395" xr:uid="{00000000-0005-0000-0000-0000EF180000}"/>
    <cellStyle name="M_포장공_1토공및포장공 4" xfId="6396" xr:uid="{00000000-0005-0000-0000-0000F0180000}"/>
    <cellStyle name="M_포장공_1토공및포장공_02_판교_우수_a5-1bl_설계계산" xfId="6397" xr:uid="{00000000-0005-0000-0000-0000F1180000}"/>
    <cellStyle name="M_포장공_1토공및포장공_02_판교_우수_a5-1bl_설계계산 2" xfId="6398" xr:uid="{00000000-0005-0000-0000-0000F2180000}"/>
    <cellStyle name="M_포장공_1토공및포장공_02_판교_우수_a5-1bl_설계계산 3" xfId="6399" xr:uid="{00000000-0005-0000-0000-0000F3180000}"/>
    <cellStyle name="M_포장공_1토공및포장공_02_판교_우수_a5-1bl_설계계산 4" xfId="6400" xr:uid="{00000000-0005-0000-0000-0000F4180000}"/>
    <cellStyle name="M_포장공_1토공및포장공_02_판교_우수_a5-1bl_설계계산_02_판교_빗물이용_a5-2bl_설계계산서" xfId="6401" xr:uid="{00000000-0005-0000-0000-0000F5180000}"/>
    <cellStyle name="M_포장공_1토공및포장공_02_판교_우수_a5-1bl_설계계산_02_판교_빗물이용_a5-2bl_설계계산서 2" xfId="6402" xr:uid="{00000000-0005-0000-0000-0000F6180000}"/>
    <cellStyle name="M_포장공_1토공및포장공_02_판교_우수_a5-1bl_설계계산_02_판교_빗물이용_a5-2bl_설계계산서 3" xfId="6403" xr:uid="{00000000-0005-0000-0000-0000F7180000}"/>
    <cellStyle name="M_포장공_1토공및포장공_02_판교_우수_a5-1bl_설계계산_02_판교_빗물이용_a5-2bl_설계계산서 4" xfId="6404" xr:uid="{00000000-0005-0000-0000-0000F8180000}"/>
    <cellStyle name="M_포장공_1토공및포장공_1관로공" xfId="6405" xr:uid="{00000000-0005-0000-0000-0000F9180000}"/>
    <cellStyle name="M_포장공_1토공및포장공_1관로공 2" xfId="6406" xr:uid="{00000000-0005-0000-0000-0000FA180000}"/>
    <cellStyle name="M_포장공_1토공및포장공_1관로공 3" xfId="6407" xr:uid="{00000000-0005-0000-0000-0000FB180000}"/>
    <cellStyle name="M_포장공_1토공및포장공_1관로공 4" xfId="6408" xr:uid="{00000000-0005-0000-0000-0000FC180000}"/>
    <cellStyle name="M_포장공_1토공및포장공_1관로공_02_판교_우수_a5-1bl_설계계산" xfId="6409" xr:uid="{00000000-0005-0000-0000-0000FD180000}"/>
    <cellStyle name="M_포장공_1토공및포장공_1관로공_02_판교_우수_a5-1bl_설계계산 2" xfId="6410" xr:uid="{00000000-0005-0000-0000-0000FE180000}"/>
    <cellStyle name="M_포장공_1토공및포장공_1관로공_02_판교_우수_a5-1bl_설계계산 3" xfId="6411" xr:uid="{00000000-0005-0000-0000-0000FF180000}"/>
    <cellStyle name="M_포장공_1토공및포장공_1관로공_02_판교_우수_a5-1bl_설계계산 4" xfId="6412" xr:uid="{00000000-0005-0000-0000-000000190000}"/>
    <cellStyle name="M_포장공_1토공및포장공_1관로공_02_판교_우수_a5-1bl_설계계산_02_판교_빗물이용_a5-2bl_설계계산서" xfId="6413" xr:uid="{00000000-0005-0000-0000-000001190000}"/>
    <cellStyle name="M_포장공_1토공및포장공_1관로공_02_판교_우수_a5-1bl_설계계산_02_판교_빗물이용_a5-2bl_설계계산서 2" xfId="6414" xr:uid="{00000000-0005-0000-0000-000002190000}"/>
    <cellStyle name="M_포장공_1토공및포장공_1관로공_02_판교_우수_a5-1bl_설계계산_02_판교_빗물이용_a5-2bl_설계계산서 3" xfId="6415" xr:uid="{00000000-0005-0000-0000-000003190000}"/>
    <cellStyle name="M_포장공_1토공및포장공_1관로공_02_판교_우수_a5-1bl_설계계산_02_판교_빗물이용_a5-2bl_설계계산서 4" xfId="6416" xr:uid="{00000000-0005-0000-0000-000004190000}"/>
    <cellStyle name="M2" xfId="6417" xr:uid="{00000000-0005-0000-0000-000005190000}"/>
    <cellStyle name="M2 2" xfId="6418" xr:uid="{00000000-0005-0000-0000-000006190000}"/>
    <cellStyle name="M2 3" xfId="6419" xr:uid="{00000000-0005-0000-0000-000007190000}"/>
    <cellStyle name="M2 4" xfId="6420" xr:uid="{00000000-0005-0000-0000-000008190000}"/>
    <cellStyle name="M3" xfId="6421" xr:uid="{00000000-0005-0000-0000-000009190000}"/>
    <cellStyle name="M3 2" xfId="6422" xr:uid="{00000000-0005-0000-0000-00000A190000}"/>
    <cellStyle name="M3 3" xfId="6423" xr:uid="{00000000-0005-0000-0000-00000B190000}"/>
    <cellStyle name="M3 4" xfId="6424" xr:uid="{00000000-0005-0000-0000-00000C190000}"/>
    <cellStyle name="Midtitle" xfId="6425" xr:uid="{00000000-0005-0000-0000-00000D190000}"/>
    <cellStyle name="Midtitle 2" xfId="6426" xr:uid="{00000000-0005-0000-0000-00000E190000}"/>
    <cellStyle name="Midtitle 2 2" xfId="6427" xr:uid="{00000000-0005-0000-0000-00000F190000}"/>
    <cellStyle name="Midtitle 3" xfId="6428" xr:uid="{00000000-0005-0000-0000-000010190000}"/>
    <cellStyle name="Midtitle 3 2" xfId="6429" xr:uid="{00000000-0005-0000-0000-000011190000}"/>
    <cellStyle name="Midtitle 4" xfId="6430" xr:uid="{00000000-0005-0000-0000-000012190000}"/>
    <cellStyle name="Midtitle 4 2" xfId="6431" xr:uid="{00000000-0005-0000-0000-000013190000}"/>
    <cellStyle name="Midtitle 5" xfId="6432" xr:uid="{00000000-0005-0000-0000-000014190000}"/>
    <cellStyle name="Midtitle 6" xfId="6433" xr:uid="{00000000-0005-0000-0000-000015190000}"/>
    <cellStyle name="Midtitle 7" xfId="6434" xr:uid="{00000000-0005-0000-0000-000016190000}"/>
    <cellStyle name="Milliers [0]_Arabian Spec" xfId="6435" xr:uid="{00000000-0005-0000-0000-000017190000}"/>
    <cellStyle name="Milliers_Arabian Spec" xfId="6436" xr:uid="{00000000-0005-0000-0000-000018190000}"/>
    <cellStyle name="mma_CASH &amp; DSO" xfId="6437" xr:uid="{00000000-0005-0000-0000-000019190000}"/>
    <cellStyle name="Model" xfId="6438" xr:uid="{00000000-0005-0000-0000-00001A190000}"/>
    <cellStyle name="Model 2" xfId="6439" xr:uid="{00000000-0005-0000-0000-00001B190000}"/>
    <cellStyle name="Model 2 2" xfId="6440" xr:uid="{00000000-0005-0000-0000-00001C190000}"/>
    <cellStyle name="Model 3" xfId="6441" xr:uid="{00000000-0005-0000-0000-00001D190000}"/>
    <cellStyle name="Mon?aire [0]_Arabian Spec" xfId="6442" xr:uid="{00000000-0005-0000-0000-00001E190000}"/>
    <cellStyle name="Mon?aire_Arabian Spec" xfId="6443" xr:uid="{00000000-0005-0000-0000-00001F190000}"/>
    <cellStyle name="Mon?aire0" xfId="6444" xr:uid="{00000000-0005-0000-0000-000020190000}"/>
    <cellStyle name="Mon?aire0 2" xfId="6445" xr:uid="{00000000-0005-0000-0000-000021190000}"/>
    <cellStyle name="Mon?aire0 3" xfId="6446" xr:uid="{00000000-0005-0000-0000-000022190000}"/>
    <cellStyle name="Mon?aire0 4" xfId="6447" xr:uid="{00000000-0005-0000-0000-000023190000}"/>
    <cellStyle name="n" xfId="6448" xr:uid="{00000000-0005-0000-0000-000024190000}"/>
    <cellStyle name="n 2" xfId="6449" xr:uid="{00000000-0005-0000-0000-000025190000}"/>
    <cellStyle name="n 3" xfId="6450" xr:uid="{00000000-0005-0000-0000-000026190000}"/>
    <cellStyle name="n 4" xfId="6451" xr:uid="{00000000-0005-0000-0000-000027190000}"/>
    <cellStyle name="Neutral" xfId="6452" xr:uid="{00000000-0005-0000-0000-000028190000}"/>
    <cellStyle name="Neutral 2" xfId="6453" xr:uid="{00000000-0005-0000-0000-000029190000}"/>
    <cellStyle name="Neutral 3" xfId="6454" xr:uid="{00000000-0005-0000-0000-00002A190000}"/>
    <cellStyle name="Neutral 4" xfId="6455" xr:uid="{00000000-0005-0000-0000-00002B190000}"/>
    <cellStyle name="NEW정렬" xfId="6456" xr:uid="{00000000-0005-0000-0000-00002C190000}"/>
    <cellStyle name="NEW정렬 2" xfId="6457" xr:uid="{00000000-0005-0000-0000-00002D190000}"/>
    <cellStyle name="no dec" xfId="7" xr:uid="{00000000-0005-0000-0000-00002E190000}"/>
    <cellStyle name="no dec 2" xfId="6458" xr:uid="{00000000-0005-0000-0000-00002F190000}"/>
    <cellStyle name="no dec 2 2" xfId="6459" xr:uid="{00000000-0005-0000-0000-000030190000}"/>
    <cellStyle name="no dec 3" xfId="6460" xr:uid="{00000000-0005-0000-0000-000031190000}"/>
    <cellStyle name="nohs" xfId="6461" xr:uid="{00000000-0005-0000-0000-000032190000}"/>
    <cellStyle name="nohs 2" xfId="6462" xr:uid="{00000000-0005-0000-0000-000033190000}"/>
    <cellStyle name="nohs 3" xfId="6463" xr:uid="{00000000-0005-0000-0000-000034190000}"/>
    <cellStyle name="nohs 4" xfId="6464" xr:uid="{00000000-0005-0000-0000-000035190000}"/>
    <cellStyle name="normal" xfId="6465" xr:uid="{00000000-0005-0000-0000-000036190000}"/>
    <cellStyle name="Normal - Style1" xfId="6466" xr:uid="{00000000-0005-0000-0000-000037190000}"/>
    <cellStyle name="Normal - Style1 10" xfId="6467" xr:uid="{00000000-0005-0000-0000-000038190000}"/>
    <cellStyle name="Normal - Style1 11" xfId="6468" xr:uid="{00000000-0005-0000-0000-000039190000}"/>
    <cellStyle name="Normal - Style1 2" xfId="6469" xr:uid="{00000000-0005-0000-0000-00003A190000}"/>
    <cellStyle name="Normal - Style1 2 2" xfId="6470" xr:uid="{00000000-0005-0000-0000-00003B190000}"/>
    <cellStyle name="Normal - Style1 2 3" xfId="6471" xr:uid="{00000000-0005-0000-0000-00003C190000}"/>
    <cellStyle name="Normal - Style1 3" xfId="6472" xr:uid="{00000000-0005-0000-0000-00003D190000}"/>
    <cellStyle name="Normal - Style1 3 2" xfId="6473" xr:uid="{00000000-0005-0000-0000-00003E190000}"/>
    <cellStyle name="Normal - Style1 3 3" xfId="6474" xr:uid="{00000000-0005-0000-0000-00003F190000}"/>
    <cellStyle name="Normal - Style1 4" xfId="6475" xr:uid="{00000000-0005-0000-0000-000040190000}"/>
    <cellStyle name="Normal - Style1 4 2" xfId="6476" xr:uid="{00000000-0005-0000-0000-000041190000}"/>
    <cellStyle name="Normal - Style1 5" xfId="6477" xr:uid="{00000000-0005-0000-0000-000042190000}"/>
    <cellStyle name="Normal - Style1 5 2" xfId="6478" xr:uid="{00000000-0005-0000-0000-000043190000}"/>
    <cellStyle name="Normal - Style1 6" xfId="6479" xr:uid="{00000000-0005-0000-0000-000044190000}"/>
    <cellStyle name="Normal - Style1 6 2" xfId="6480" xr:uid="{00000000-0005-0000-0000-000045190000}"/>
    <cellStyle name="Normal - Style1 7" xfId="6481" xr:uid="{00000000-0005-0000-0000-000046190000}"/>
    <cellStyle name="Normal - Style1 7 2" xfId="6482" xr:uid="{00000000-0005-0000-0000-000047190000}"/>
    <cellStyle name="Normal - Style1 8" xfId="6483" xr:uid="{00000000-0005-0000-0000-000048190000}"/>
    <cellStyle name="Normal - Style1 9" xfId="6484" xr:uid="{00000000-0005-0000-0000-000049190000}"/>
    <cellStyle name="Normal - Style2" xfId="6485" xr:uid="{00000000-0005-0000-0000-00004A190000}"/>
    <cellStyle name="Normal - Style2 2" xfId="6486" xr:uid="{00000000-0005-0000-0000-00004B190000}"/>
    <cellStyle name="Normal - Style2 3" xfId="6487" xr:uid="{00000000-0005-0000-0000-00004C190000}"/>
    <cellStyle name="Normal - Style2 4" xfId="6488" xr:uid="{00000000-0005-0000-0000-00004D190000}"/>
    <cellStyle name="Normal - Style3" xfId="6489" xr:uid="{00000000-0005-0000-0000-00004E190000}"/>
    <cellStyle name="Normal - Style3 2" xfId="6490" xr:uid="{00000000-0005-0000-0000-00004F190000}"/>
    <cellStyle name="Normal - Style3 3" xfId="6491" xr:uid="{00000000-0005-0000-0000-000050190000}"/>
    <cellStyle name="Normal - Style3 4" xfId="6492" xr:uid="{00000000-0005-0000-0000-000051190000}"/>
    <cellStyle name="Normal - Style4" xfId="6493" xr:uid="{00000000-0005-0000-0000-000052190000}"/>
    <cellStyle name="Normal - Style4 2" xfId="6494" xr:uid="{00000000-0005-0000-0000-000053190000}"/>
    <cellStyle name="Normal - Style4 3" xfId="6495" xr:uid="{00000000-0005-0000-0000-000054190000}"/>
    <cellStyle name="Normal - Style4 4" xfId="6496" xr:uid="{00000000-0005-0000-0000-000055190000}"/>
    <cellStyle name="Normal - Style5" xfId="6497" xr:uid="{00000000-0005-0000-0000-000056190000}"/>
    <cellStyle name="Normal - Style5 2" xfId="6498" xr:uid="{00000000-0005-0000-0000-000057190000}"/>
    <cellStyle name="Normal - Style5 3" xfId="6499" xr:uid="{00000000-0005-0000-0000-000058190000}"/>
    <cellStyle name="Normal - Style5 4" xfId="6500" xr:uid="{00000000-0005-0000-0000-000059190000}"/>
    <cellStyle name="Normal - Style6" xfId="6501" xr:uid="{00000000-0005-0000-0000-00005A190000}"/>
    <cellStyle name="Normal - Style6 2" xfId="6502" xr:uid="{00000000-0005-0000-0000-00005B190000}"/>
    <cellStyle name="Normal - Style6 3" xfId="6503" xr:uid="{00000000-0005-0000-0000-00005C190000}"/>
    <cellStyle name="Normal - Style6 4" xfId="6504" xr:uid="{00000000-0005-0000-0000-00005D190000}"/>
    <cellStyle name="Normal - Style7" xfId="6505" xr:uid="{00000000-0005-0000-0000-00005E190000}"/>
    <cellStyle name="Normal - Style7 2" xfId="6506" xr:uid="{00000000-0005-0000-0000-00005F190000}"/>
    <cellStyle name="Normal - Style7 3" xfId="6507" xr:uid="{00000000-0005-0000-0000-000060190000}"/>
    <cellStyle name="Normal - Style7 4" xfId="6508" xr:uid="{00000000-0005-0000-0000-000061190000}"/>
    <cellStyle name="Normal - Style8" xfId="6509" xr:uid="{00000000-0005-0000-0000-000062190000}"/>
    <cellStyle name="Normal - Style8 2" xfId="6510" xr:uid="{00000000-0005-0000-0000-000063190000}"/>
    <cellStyle name="Normal - Style8 3" xfId="6511" xr:uid="{00000000-0005-0000-0000-000064190000}"/>
    <cellStyle name="Normal - Style8 4" xfId="6512" xr:uid="{00000000-0005-0000-0000-000065190000}"/>
    <cellStyle name="Normal - 유형1" xfId="6513" xr:uid="{00000000-0005-0000-0000-000066190000}"/>
    <cellStyle name="Normal - 유형1 2" xfId="6514" xr:uid="{00000000-0005-0000-0000-000067190000}"/>
    <cellStyle name="Normal - 유형1 3" xfId="6515" xr:uid="{00000000-0005-0000-0000-000068190000}"/>
    <cellStyle name="Normal - 유형1 4" xfId="6516" xr:uid="{00000000-0005-0000-0000-000069190000}"/>
    <cellStyle name="normal 2" xfId="6517" xr:uid="{00000000-0005-0000-0000-00006A190000}"/>
    <cellStyle name="normal 3" xfId="6518" xr:uid="{00000000-0005-0000-0000-00006B190000}"/>
    <cellStyle name="normal 4" xfId="6519" xr:uid="{00000000-0005-0000-0000-00006C190000}"/>
    <cellStyle name="Normal_ SG&amp;A Bridge " xfId="6520" xr:uid="{00000000-0005-0000-0000-00006D190000}"/>
    <cellStyle name="Noroal_ SG&amp;A Bridge " xfId="6521" xr:uid="{00000000-0005-0000-0000-00006E190000}"/>
    <cellStyle name="Note" xfId="6522" xr:uid="{00000000-0005-0000-0000-00006F190000}"/>
    <cellStyle name="Note 2" xfId="6523" xr:uid="{00000000-0005-0000-0000-000070190000}"/>
    <cellStyle name="Note 3" xfId="6524" xr:uid="{00000000-0005-0000-0000-000071190000}"/>
    <cellStyle name="Note 4" xfId="6525" xr:uid="{00000000-0005-0000-0000-000072190000}"/>
    <cellStyle name="N_x0001__x0001__x0010__x0001_ဠ" xfId="6526" xr:uid="{00000000-0005-0000-0000-000073190000}"/>
    <cellStyle name="N_x0001__x0001__x0010__x0001_ဠ 2" xfId="6527" xr:uid="{00000000-0005-0000-0000-000074190000}"/>
    <cellStyle name="N_x0001__x0001__x0010__x0001_ဠ 3" xfId="6528" xr:uid="{00000000-0005-0000-0000-000075190000}"/>
    <cellStyle name="N_x0001__x0001__x0010__x0001_ဠ 4" xfId="6529" xr:uid="{00000000-0005-0000-0000-000076190000}"/>
    <cellStyle name="O" xfId="6530" xr:uid="{00000000-0005-0000-0000-000077190000}"/>
    <cellStyle name="O 2" xfId="6531" xr:uid="{00000000-0005-0000-0000-000078190000}"/>
    <cellStyle name="O 3" xfId="6532" xr:uid="{00000000-0005-0000-0000-000079190000}"/>
    <cellStyle name="O 4" xfId="6533" xr:uid="{00000000-0005-0000-0000-00007A190000}"/>
    <cellStyle name="OD" xfId="6534" xr:uid="{00000000-0005-0000-0000-00007B190000}"/>
    <cellStyle name="OD 2" xfId="6535" xr:uid="{00000000-0005-0000-0000-00007C190000}"/>
    <cellStyle name="OD 3" xfId="6536" xr:uid="{00000000-0005-0000-0000-00007D190000}"/>
    <cellStyle name="OD 4" xfId="6537" xr:uid="{00000000-0005-0000-0000-00007E190000}"/>
    <cellStyle name="Œ…?æ맖?e [0.00]_laroux" xfId="6538" xr:uid="{00000000-0005-0000-0000-00007F190000}"/>
    <cellStyle name="Œ…?æ맖?e_laroux" xfId="6539" xr:uid="{00000000-0005-0000-0000-000080190000}"/>
    <cellStyle name="oft Excel]_x000d__x000a_Comment=The open=/f lines load custom functions into the Paste Function list._x000d__x000a_Maximized=3_x000d__x000a_AutoFormat=" xfId="6540" xr:uid="{00000000-0005-0000-0000-000081190000}"/>
    <cellStyle name="oft Excel]_x000d__x000a_Comment=The open=/f lines load custom functions into the Paste Function list._x000d__x000a_Maximized=3_x000d__x000a_AutoFormat= 2" xfId="6541" xr:uid="{00000000-0005-0000-0000-000082190000}"/>
    <cellStyle name="oft Excel]_x000d__x000a_Comment=The open=/f lines load custom functions into the Paste Function list._x000d__x000a_Maximized=3_x000d__x000a_AutoFormat= 3" xfId="6542" xr:uid="{00000000-0005-0000-0000-000083190000}"/>
    <cellStyle name="oft Excel]_x000d__x000a_Comment=The open=/f lines load custom functions into the Paste Function list._x000d__x000a_Maximized=3_x000d__x000a_AutoFormat= 4" xfId="6543" xr:uid="{00000000-0005-0000-0000-000084190000}"/>
    <cellStyle name="oh" xfId="6544" xr:uid="{00000000-0005-0000-0000-000085190000}"/>
    <cellStyle name="oh 2" xfId="6545" xr:uid="{00000000-0005-0000-0000-000086190000}"/>
    <cellStyle name="oh 3" xfId="6546" xr:uid="{00000000-0005-0000-0000-000087190000}"/>
    <cellStyle name="oh 4" xfId="6547" xr:uid="{00000000-0005-0000-0000-000088190000}"/>
    <cellStyle name="Output" xfId="6548" xr:uid="{00000000-0005-0000-0000-000089190000}"/>
    <cellStyle name="Output 2" xfId="6549" xr:uid="{00000000-0005-0000-0000-00008A190000}"/>
    <cellStyle name="Output 3" xfId="6550" xr:uid="{00000000-0005-0000-0000-00008B190000}"/>
    <cellStyle name="Output 4" xfId="6551" xr:uid="{00000000-0005-0000-0000-00008C190000}"/>
    <cellStyle name="per.style" xfId="6552" xr:uid="{00000000-0005-0000-0000-00008D190000}"/>
    <cellStyle name="per.style 2" xfId="6553" xr:uid="{00000000-0005-0000-0000-00008E190000}"/>
    <cellStyle name="Percent" xfId="6554" xr:uid="{00000000-0005-0000-0000-00008F190000}"/>
    <cellStyle name="Percent (0)" xfId="6555" xr:uid="{00000000-0005-0000-0000-000090190000}"/>
    <cellStyle name="Percent (0) 2" xfId="6556" xr:uid="{00000000-0005-0000-0000-000091190000}"/>
    <cellStyle name="Percent [0]" xfId="6557" xr:uid="{00000000-0005-0000-0000-000092190000}"/>
    <cellStyle name="Percent [0] 2" xfId="6558" xr:uid="{00000000-0005-0000-0000-000093190000}"/>
    <cellStyle name="Percent [00]" xfId="6559" xr:uid="{00000000-0005-0000-0000-000094190000}"/>
    <cellStyle name="Percent [00] 2" xfId="6560" xr:uid="{00000000-0005-0000-0000-000095190000}"/>
    <cellStyle name="Percent [2]" xfId="6561" xr:uid="{00000000-0005-0000-0000-000096190000}"/>
    <cellStyle name="Percent [2] 2" xfId="6562" xr:uid="{00000000-0005-0000-0000-000097190000}"/>
    <cellStyle name="Percent [2] 2 2" xfId="6563" xr:uid="{00000000-0005-0000-0000-000098190000}"/>
    <cellStyle name="Percent [2] 3" xfId="6564" xr:uid="{00000000-0005-0000-0000-000099190000}"/>
    <cellStyle name="Percent 2" xfId="6565" xr:uid="{00000000-0005-0000-0000-00009A190000}"/>
    <cellStyle name="Percent 2 2" xfId="6566" xr:uid="{00000000-0005-0000-0000-00009B190000}"/>
    <cellStyle name="Percent 2 2 2" xfId="6567" xr:uid="{00000000-0005-0000-0000-00009C190000}"/>
    <cellStyle name="Percent 2 2 3" xfId="6568" xr:uid="{00000000-0005-0000-0000-00009D190000}"/>
    <cellStyle name="Percent 2 3" xfId="6569" xr:uid="{00000000-0005-0000-0000-00009E190000}"/>
    <cellStyle name="Percent 2 3 2" xfId="6570" xr:uid="{00000000-0005-0000-0000-00009F190000}"/>
    <cellStyle name="Percent 2 4" xfId="6571" xr:uid="{00000000-0005-0000-0000-0000A0190000}"/>
    <cellStyle name="Percent 2 4 2" xfId="6572" xr:uid="{00000000-0005-0000-0000-0000A1190000}"/>
    <cellStyle name="Percent 2 5" xfId="6573" xr:uid="{00000000-0005-0000-0000-0000A2190000}"/>
    <cellStyle name="Percent 3" xfId="6574" xr:uid="{00000000-0005-0000-0000-0000A3190000}"/>
    <cellStyle name="Percent 3 2" xfId="6575" xr:uid="{00000000-0005-0000-0000-0000A4190000}"/>
    <cellStyle name="Percent 4" xfId="6576" xr:uid="{00000000-0005-0000-0000-0000A5190000}"/>
    <cellStyle name="Percent 4 2" xfId="6577" xr:uid="{00000000-0005-0000-0000-0000A6190000}"/>
    <cellStyle name="Percent 5" xfId="6578" xr:uid="{00000000-0005-0000-0000-0000A7190000}"/>
    <cellStyle name="Percent 5 2" xfId="6579" xr:uid="{00000000-0005-0000-0000-0000A8190000}"/>
    <cellStyle name="Percent 6" xfId="6580" xr:uid="{00000000-0005-0000-0000-0000A9190000}"/>
    <cellStyle name="Percent 6 2" xfId="6581" xr:uid="{00000000-0005-0000-0000-0000AA190000}"/>
    <cellStyle name="Percent 7" xfId="6582" xr:uid="{00000000-0005-0000-0000-0000AB190000}"/>
    <cellStyle name="Percent 8" xfId="6583" xr:uid="{00000000-0005-0000-0000-0000AC190000}"/>
    <cellStyle name="Percent 9" xfId="6584" xr:uid="{00000000-0005-0000-0000-0000AD190000}"/>
    <cellStyle name="Percent_#6 Temps &amp; Contractors" xfId="6585" xr:uid="{00000000-0005-0000-0000-0000AE190000}"/>
    <cellStyle name="PrePop Currency (0)" xfId="6586" xr:uid="{00000000-0005-0000-0000-0000AF190000}"/>
    <cellStyle name="PrePop Currency (0) 2" xfId="6587" xr:uid="{00000000-0005-0000-0000-0000B0190000}"/>
    <cellStyle name="PrePop Currency (2)" xfId="6588" xr:uid="{00000000-0005-0000-0000-0000B1190000}"/>
    <cellStyle name="PrePop Currency (2) 2" xfId="6589" xr:uid="{00000000-0005-0000-0000-0000B2190000}"/>
    <cellStyle name="PrePop Units (0)" xfId="6590" xr:uid="{00000000-0005-0000-0000-0000B3190000}"/>
    <cellStyle name="PrePop Units (0) 2" xfId="6591" xr:uid="{00000000-0005-0000-0000-0000B4190000}"/>
    <cellStyle name="PrePop Units (1)" xfId="6592" xr:uid="{00000000-0005-0000-0000-0000B5190000}"/>
    <cellStyle name="PrePop Units (1) 2" xfId="6593" xr:uid="{00000000-0005-0000-0000-0000B6190000}"/>
    <cellStyle name="PrePop Units (2)" xfId="6594" xr:uid="{00000000-0005-0000-0000-0000B7190000}"/>
    <cellStyle name="PrePop Units (2) 2" xfId="6595" xr:uid="{00000000-0005-0000-0000-0000B8190000}"/>
    <cellStyle name="Q1" xfId="6596" xr:uid="{00000000-0005-0000-0000-0000B9190000}"/>
    <cellStyle name="Q1 2" xfId="6597" xr:uid="{00000000-0005-0000-0000-0000BA190000}"/>
    <cellStyle name="Q1 3" xfId="6598" xr:uid="{00000000-0005-0000-0000-0000BB190000}"/>
    <cellStyle name="Q1 4" xfId="6599" xr:uid="{00000000-0005-0000-0000-0000BC190000}"/>
    <cellStyle name="Q4" xfId="6600" xr:uid="{00000000-0005-0000-0000-0000BD190000}"/>
    <cellStyle name="Q4 2" xfId="6601" xr:uid="{00000000-0005-0000-0000-0000BE190000}"/>
    <cellStyle name="Q4 3" xfId="6602" xr:uid="{00000000-0005-0000-0000-0000BF190000}"/>
    <cellStyle name="Q4 4" xfId="6603" xr:uid="{00000000-0005-0000-0000-0000C0190000}"/>
    <cellStyle name="regstoresfromspecstores" xfId="6604" xr:uid="{00000000-0005-0000-0000-0000C1190000}"/>
    <cellStyle name="regstoresfromspecstores 2" xfId="6605" xr:uid="{00000000-0005-0000-0000-0000C2190000}"/>
    <cellStyle name="RevList" xfId="6606" xr:uid="{00000000-0005-0000-0000-0000C3190000}"/>
    <cellStyle name="RevList 2" xfId="6607" xr:uid="{00000000-0005-0000-0000-0000C4190000}"/>
    <cellStyle name="RevList 2 2" xfId="6608" xr:uid="{00000000-0005-0000-0000-0000C5190000}"/>
    <cellStyle name="RevList 3" xfId="6609" xr:uid="{00000000-0005-0000-0000-0000C6190000}"/>
    <cellStyle name="RevList 3 2" xfId="6610" xr:uid="{00000000-0005-0000-0000-0000C7190000}"/>
    <cellStyle name="RevList 4" xfId="6611" xr:uid="{00000000-0005-0000-0000-0000C8190000}"/>
    <cellStyle name="RevList 4 2" xfId="6612" xr:uid="{00000000-0005-0000-0000-0000C9190000}"/>
    <cellStyle name="RevList 5" xfId="6613" xr:uid="{00000000-0005-0000-0000-0000CA190000}"/>
    <cellStyle name="RevList 6" xfId="6614" xr:uid="{00000000-0005-0000-0000-0000CB190000}"/>
    <cellStyle name="RevList 7" xfId="6615" xr:uid="{00000000-0005-0000-0000-0000CC190000}"/>
    <cellStyle name="RLTJD(S" xfId="6616" xr:uid="{00000000-0005-0000-0000-0000CD190000}"/>
    <cellStyle name="RLTJD(S 2" xfId="6617" xr:uid="{00000000-0005-0000-0000-0000CE190000}"/>
    <cellStyle name="RLTJD(S 3" xfId="6618" xr:uid="{00000000-0005-0000-0000-0000CF190000}"/>
    <cellStyle name="RLTJD(S 4" xfId="6619" xr:uid="{00000000-0005-0000-0000-0000D0190000}"/>
    <cellStyle name="s" xfId="6620" xr:uid="{00000000-0005-0000-0000-0000D1190000}"/>
    <cellStyle name="S " xfId="6621" xr:uid="{00000000-0005-0000-0000-0000D2190000}"/>
    <cellStyle name="S  2" xfId="6622" xr:uid="{00000000-0005-0000-0000-0000D3190000}"/>
    <cellStyle name="S  3" xfId="6623" xr:uid="{00000000-0005-0000-0000-0000D4190000}"/>
    <cellStyle name="S  4" xfId="6624" xr:uid="{00000000-0005-0000-0000-0000D5190000}"/>
    <cellStyle name="s 2" xfId="6625" xr:uid="{00000000-0005-0000-0000-0000D6190000}"/>
    <cellStyle name="s 3" xfId="6626" xr:uid="{00000000-0005-0000-0000-0000D7190000}"/>
    <cellStyle name="s 4" xfId="6627" xr:uid="{00000000-0005-0000-0000-0000D8190000}"/>
    <cellStyle name="sh" xfId="6628" xr:uid="{00000000-0005-0000-0000-0000D9190000}"/>
    <cellStyle name="sh 2" xfId="6629" xr:uid="{00000000-0005-0000-0000-0000DA190000}"/>
    <cellStyle name="sh 3" xfId="6630" xr:uid="{00000000-0005-0000-0000-0000DB190000}"/>
    <cellStyle name="sh 4" xfId="6631" xr:uid="{00000000-0005-0000-0000-0000DC190000}"/>
    <cellStyle name="SHADEDSTORES" xfId="6632" xr:uid="{00000000-0005-0000-0000-0000DD190000}"/>
    <cellStyle name="SHADEDSTORES 2" xfId="6633" xr:uid="{00000000-0005-0000-0000-0000DE190000}"/>
    <cellStyle name="specstores" xfId="6634" xr:uid="{00000000-0005-0000-0000-0000DF190000}"/>
    <cellStyle name="specstores 2" xfId="6635" xr:uid="{00000000-0005-0000-0000-0000E0190000}"/>
    <cellStyle name="SPOl" xfId="6636" xr:uid="{00000000-0005-0000-0000-0000E1190000}"/>
    <cellStyle name="SPOl 2" xfId="6637" xr:uid="{00000000-0005-0000-0000-0000E2190000}"/>
    <cellStyle name="ssh" xfId="6638" xr:uid="{00000000-0005-0000-0000-0000E3190000}"/>
    <cellStyle name="ssh 2" xfId="6639" xr:uid="{00000000-0005-0000-0000-0000E4190000}"/>
    <cellStyle name="ssh 3" xfId="6640" xr:uid="{00000000-0005-0000-0000-0000E5190000}"/>
    <cellStyle name="ssh 4" xfId="6641" xr:uid="{00000000-0005-0000-0000-0000E6190000}"/>
    <cellStyle name="Standard_A" xfId="6642" xr:uid="{00000000-0005-0000-0000-0000E7190000}"/>
    <cellStyle name="subhead" xfId="6643" xr:uid="{00000000-0005-0000-0000-0000E8190000}"/>
    <cellStyle name="subhead 2" xfId="6644" xr:uid="{00000000-0005-0000-0000-0000E9190000}"/>
    <cellStyle name="subhead 2 2" xfId="6645" xr:uid="{00000000-0005-0000-0000-0000EA190000}"/>
    <cellStyle name="subhead 3" xfId="6646" xr:uid="{00000000-0005-0000-0000-0000EB190000}"/>
    <cellStyle name="Subtotal" xfId="6647" xr:uid="{00000000-0005-0000-0000-0000EC190000}"/>
    <cellStyle name="Subtotal 2" xfId="6648" xr:uid="{00000000-0005-0000-0000-0000ED190000}"/>
    <cellStyle name="Subtotal 3" xfId="6649" xr:uid="{00000000-0005-0000-0000-0000EE190000}"/>
    <cellStyle name="Subtotal 4" xfId="6650" xr:uid="{00000000-0005-0000-0000-0000EF190000}"/>
    <cellStyle name="t1" xfId="6651" xr:uid="{00000000-0005-0000-0000-0000F0190000}"/>
    <cellStyle name="t1 2" xfId="6652" xr:uid="{00000000-0005-0000-0000-0000F1190000}"/>
    <cellStyle name="t1 3" xfId="6653" xr:uid="{00000000-0005-0000-0000-0000F2190000}"/>
    <cellStyle name="t1 4" xfId="6654" xr:uid="{00000000-0005-0000-0000-0000F3190000}"/>
    <cellStyle name="testtitle" xfId="6655" xr:uid="{00000000-0005-0000-0000-0000F4190000}"/>
    <cellStyle name="testtitle 2" xfId="6656" xr:uid="{00000000-0005-0000-0000-0000F5190000}"/>
    <cellStyle name="testtitle 2 2" xfId="6657" xr:uid="{00000000-0005-0000-0000-0000F6190000}"/>
    <cellStyle name="testtitle 3" xfId="6658" xr:uid="{00000000-0005-0000-0000-0000F7190000}"/>
    <cellStyle name="testtitle 3 2" xfId="6659" xr:uid="{00000000-0005-0000-0000-0000F8190000}"/>
    <cellStyle name="testtitle 4" xfId="6660" xr:uid="{00000000-0005-0000-0000-0000F9190000}"/>
    <cellStyle name="testtitle 4 2" xfId="6661" xr:uid="{00000000-0005-0000-0000-0000FA190000}"/>
    <cellStyle name="testtitle 5" xfId="6662" xr:uid="{00000000-0005-0000-0000-0000FB190000}"/>
    <cellStyle name="testtitle 6" xfId="6663" xr:uid="{00000000-0005-0000-0000-0000FC190000}"/>
    <cellStyle name="testtitle 7" xfId="6664" xr:uid="{00000000-0005-0000-0000-0000FD190000}"/>
    <cellStyle name="Text Indent A" xfId="6665" xr:uid="{00000000-0005-0000-0000-0000FE190000}"/>
    <cellStyle name="Text Indent A 2" xfId="6666" xr:uid="{00000000-0005-0000-0000-0000FF190000}"/>
    <cellStyle name="Text Indent B" xfId="6667" xr:uid="{00000000-0005-0000-0000-0000001A0000}"/>
    <cellStyle name="Text Indent B 2" xfId="6668" xr:uid="{00000000-0005-0000-0000-0000011A0000}"/>
    <cellStyle name="Text Indent C" xfId="6669" xr:uid="{00000000-0005-0000-0000-0000021A0000}"/>
    <cellStyle name="Text Indent C 2" xfId="6670" xr:uid="{00000000-0005-0000-0000-0000031A0000}"/>
    <cellStyle name="þ൚b⍼þ൪b⎨þൺb⏜þඊb␌þකb濰þඪb瀠þයb灌þ්b炈þ宐&lt;෢b濈þෲb濬þขb瀐þฒb瀰þ昰_x0018_⋸þ㤕䰀ጤܕ_x0008_" xfId="6671" xr:uid="{00000000-0005-0000-0000-0000041A0000}"/>
    <cellStyle name="þ൚b⍼þ൪b⎨þൺb⏜þඊb␌þකb濰þඪb瀠þයb灌þ්b炈þ宐&lt;෢b濈þෲb濬þขb瀐þฒb瀰þ昰_x0018_⋸þ㤕䰀ጤܕ_x0008_ 2" xfId="6672" xr:uid="{00000000-0005-0000-0000-0000051A0000}"/>
    <cellStyle name="þ൚b⍼þ൪b⎨þൺb⏜þඊb␌þකb濰þඪb瀠þයb灌þ්b炈þ宐&lt;෢b濈þෲb濬þขb瀐þฒb瀰þ昰_x0018_⋸þ㤕䰀ጤܕ_x0008_ 3" xfId="6673" xr:uid="{00000000-0005-0000-0000-0000061A0000}"/>
    <cellStyle name="þ൚b⍼þ൪b⎨þൺb⏜þඊb␌þකb濰þඪb瀠þයb灌þ්b炈þ宐&lt;෢b濈þෲb濬þขb瀐þฒb瀰þ昰_x0018_⋸þ㤕䰀ጤܕ_x0008_ 4" xfId="6674" xr:uid="{00000000-0005-0000-0000-0000071A0000}"/>
    <cellStyle name="þ_x001d_ð'&amp;Oy?Hy9_x0008__x000f__x0007_æ_x0007__x0007__x0001__x0001_" xfId="6675" xr:uid="{00000000-0005-0000-0000-0000081A0000}"/>
    <cellStyle name="þ_x001d_ð'&amp;Oy?Hy9_x0008__x000f__x0007_æ_x0007__x0007__x0001__x0001_ 2" xfId="6676" xr:uid="{00000000-0005-0000-0000-0000091A0000}"/>
    <cellStyle name="þ_x001d_ð'&amp;Oy?Hy9_x0008__x000f__x0007_æ_x0007__x0007__x0001__x0001_ 3" xfId="6677" xr:uid="{00000000-0005-0000-0000-00000A1A0000}"/>
    <cellStyle name="þ_x001d_ð'&amp;Oy?Hy9_x0008__x000f__x0007_æ_x0007__x0007__x0001__x0001_ 4" xfId="6678" xr:uid="{00000000-0005-0000-0000-00000B1A0000}"/>
    <cellStyle name="þ_x001d_ð'&amp;Oy?Hy9_x0008_E_x000c_￠_x000d__x0007__x0001__x0001_" xfId="6679" xr:uid="{00000000-0005-0000-0000-00000C1A0000}"/>
    <cellStyle name="þ_x001d_ð'&amp;Oy?Hy9_x0008_E_x000c_￠_x000d__x0007__x0001__x0001_ 2" xfId="6680" xr:uid="{00000000-0005-0000-0000-00000D1A0000}"/>
    <cellStyle name="þ_x001d_ð'&amp;Oy?Hy9_x0008_E_x000c_￠_x000d__x0007__x0001__x0001_ 3" xfId="6681" xr:uid="{00000000-0005-0000-0000-00000E1A0000}"/>
    <cellStyle name="þ_x001d_ð'&amp;Oy?Hy9_x0008_E_x000c_￠_x000d__x0007__x0001__x0001_ 4" xfId="6682" xr:uid="{00000000-0005-0000-0000-00000F1A0000}"/>
    <cellStyle name="TITLE" xfId="6683" xr:uid="{00000000-0005-0000-0000-0000101A0000}"/>
    <cellStyle name="title [1]" xfId="6684" xr:uid="{00000000-0005-0000-0000-0000111A0000}"/>
    <cellStyle name="title [1] 2" xfId="6685" xr:uid="{00000000-0005-0000-0000-0000121A0000}"/>
    <cellStyle name="title [1] 3" xfId="6686" xr:uid="{00000000-0005-0000-0000-0000131A0000}"/>
    <cellStyle name="title [1] 4" xfId="6687" xr:uid="{00000000-0005-0000-0000-0000141A0000}"/>
    <cellStyle name="title [2]" xfId="6688" xr:uid="{00000000-0005-0000-0000-0000151A0000}"/>
    <cellStyle name="title [2] 2" xfId="6689" xr:uid="{00000000-0005-0000-0000-0000161A0000}"/>
    <cellStyle name="title [2] 3" xfId="6690" xr:uid="{00000000-0005-0000-0000-0000171A0000}"/>
    <cellStyle name="title [2] 4" xfId="6691" xr:uid="{00000000-0005-0000-0000-0000181A0000}"/>
    <cellStyle name="Title 2" xfId="6692" xr:uid="{00000000-0005-0000-0000-0000191A0000}"/>
    <cellStyle name="Title 2 2" xfId="6693" xr:uid="{00000000-0005-0000-0000-00001A1A0000}"/>
    <cellStyle name="Title 3" xfId="6694" xr:uid="{00000000-0005-0000-0000-00001B1A0000}"/>
    <cellStyle name="Title 3 2" xfId="6695" xr:uid="{00000000-0005-0000-0000-00001C1A0000}"/>
    <cellStyle name="Title 4" xfId="6696" xr:uid="{00000000-0005-0000-0000-00001D1A0000}"/>
    <cellStyle name="Title 4 2" xfId="6697" xr:uid="{00000000-0005-0000-0000-00001E1A0000}"/>
    <cellStyle name="Title 5" xfId="6698" xr:uid="{00000000-0005-0000-0000-00001F1A0000}"/>
    <cellStyle name="Title 5 2" xfId="6699" xr:uid="{00000000-0005-0000-0000-0000201A0000}"/>
    <cellStyle name="Title 6" xfId="6700" xr:uid="{00000000-0005-0000-0000-0000211A0000}"/>
    <cellStyle name="Title 6 2" xfId="6701" xr:uid="{00000000-0005-0000-0000-0000221A0000}"/>
    <cellStyle name="TITLE 7" xfId="6702" xr:uid="{00000000-0005-0000-0000-0000231A0000}"/>
    <cellStyle name="TITLE 8" xfId="6703" xr:uid="{00000000-0005-0000-0000-0000241A0000}"/>
    <cellStyle name="TITLE 9" xfId="6704" xr:uid="{00000000-0005-0000-0000-0000251A0000}"/>
    <cellStyle name="Title_(진천)총괄_도급,실행_내역_대비표(090113)-하도선정의뢰용(1)" xfId="6705" xr:uid="{00000000-0005-0000-0000-0000261A0000}"/>
    <cellStyle name="ton" xfId="6706" xr:uid="{00000000-0005-0000-0000-0000271A0000}"/>
    <cellStyle name="ton 2" xfId="6707" xr:uid="{00000000-0005-0000-0000-0000281A0000}"/>
    <cellStyle name="ton 3" xfId="6708" xr:uid="{00000000-0005-0000-0000-0000291A0000}"/>
    <cellStyle name="ton 4" xfId="6709" xr:uid="{00000000-0005-0000-0000-00002A1A0000}"/>
    <cellStyle name="Total" xfId="6710" xr:uid="{00000000-0005-0000-0000-00002B1A0000}"/>
    <cellStyle name="Total 2" xfId="6711" xr:uid="{00000000-0005-0000-0000-00002C1A0000}"/>
    <cellStyle name="Total 2 2" xfId="6712" xr:uid="{00000000-0005-0000-0000-00002D1A0000}"/>
    <cellStyle name="Total 2 3" xfId="6713" xr:uid="{00000000-0005-0000-0000-00002E1A0000}"/>
    <cellStyle name="Total 3" xfId="6714" xr:uid="{00000000-0005-0000-0000-00002F1A0000}"/>
    <cellStyle name="Total 3 2" xfId="6715" xr:uid="{00000000-0005-0000-0000-0000301A0000}"/>
    <cellStyle name="Total 3 3" xfId="6716" xr:uid="{00000000-0005-0000-0000-0000311A0000}"/>
    <cellStyle name="Total 4" xfId="6717" xr:uid="{00000000-0005-0000-0000-0000321A0000}"/>
    <cellStyle name="Total 4 2" xfId="6718" xr:uid="{00000000-0005-0000-0000-0000331A0000}"/>
    <cellStyle name="Total 4 3" xfId="6719" xr:uid="{00000000-0005-0000-0000-0000341A0000}"/>
    <cellStyle name="Total 5" xfId="6720" xr:uid="{00000000-0005-0000-0000-0000351A0000}"/>
    <cellStyle name="Total 5 2" xfId="6721" xr:uid="{00000000-0005-0000-0000-0000361A0000}"/>
    <cellStyle name="Total 5 3" xfId="6722" xr:uid="{00000000-0005-0000-0000-0000371A0000}"/>
    <cellStyle name="Total 6" xfId="6723" xr:uid="{00000000-0005-0000-0000-0000381A0000}"/>
    <cellStyle name="Total 6 2" xfId="6724" xr:uid="{00000000-0005-0000-0000-0000391A0000}"/>
    <cellStyle name="Total 6 3" xfId="6725" xr:uid="{00000000-0005-0000-0000-00003A1A0000}"/>
    <cellStyle name="Total 7" xfId="6726" xr:uid="{00000000-0005-0000-0000-00003B1A0000}"/>
    <cellStyle name="Total 8" xfId="6727" xr:uid="{00000000-0005-0000-0000-00003C1A0000}"/>
    <cellStyle name="Total 9" xfId="6728" xr:uid="{00000000-0005-0000-0000-00003D1A0000}"/>
    <cellStyle name="UM" xfId="6729" xr:uid="{00000000-0005-0000-0000-00003E1A0000}"/>
    <cellStyle name="UM 2" xfId="6730" xr:uid="{00000000-0005-0000-0000-00003F1A0000}"/>
    <cellStyle name="UM 3" xfId="6731" xr:uid="{00000000-0005-0000-0000-0000401A0000}"/>
    <cellStyle name="UM 4" xfId="6732" xr:uid="{00000000-0005-0000-0000-0000411A0000}"/>
    <cellStyle name="Unprot" xfId="6733" xr:uid="{00000000-0005-0000-0000-0000421A0000}"/>
    <cellStyle name="Unprot 2" xfId="6734" xr:uid="{00000000-0005-0000-0000-0000431A0000}"/>
    <cellStyle name="Unprot 3" xfId="6735" xr:uid="{00000000-0005-0000-0000-0000441A0000}"/>
    <cellStyle name="Unprot 4" xfId="6736" xr:uid="{00000000-0005-0000-0000-0000451A0000}"/>
    <cellStyle name="Unprot$" xfId="6737" xr:uid="{00000000-0005-0000-0000-0000461A0000}"/>
    <cellStyle name="Unprot$ 2" xfId="6738" xr:uid="{00000000-0005-0000-0000-0000471A0000}"/>
    <cellStyle name="Unprot$ 3" xfId="6739" xr:uid="{00000000-0005-0000-0000-0000481A0000}"/>
    <cellStyle name="Unprot$ 4" xfId="6740" xr:uid="{00000000-0005-0000-0000-0000491A0000}"/>
    <cellStyle name="Unprotect" xfId="6741" xr:uid="{00000000-0005-0000-0000-00004A1A0000}"/>
    <cellStyle name="Unprotect 2" xfId="6742" xr:uid="{00000000-0005-0000-0000-00004B1A0000}"/>
    <cellStyle name="Unprotect 3" xfId="6743" xr:uid="{00000000-0005-0000-0000-00004C1A0000}"/>
    <cellStyle name="Unprotect 4" xfId="6744" xr:uid="{00000000-0005-0000-0000-00004D1A0000}"/>
    <cellStyle name="Virgule fixe" xfId="6745" xr:uid="{00000000-0005-0000-0000-00004E1A0000}"/>
    <cellStyle name="Virgule fixe 2" xfId="6746" xr:uid="{00000000-0005-0000-0000-00004F1A0000}"/>
    <cellStyle name="Virgule fixe 3" xfId="6747" xr:uid="{00000000-0005-0000-0000-0000501A0000}"/>
    <cellStyle name="Virgule fixe 4" xfId="6748" xr:uid="{00000000-0005-0000-0000-0000511A0000}"/>
    <cellStyle name="W?rung [0]_Ausdruck RUND (D)" xfId="6749" xr:uid="{00000000-0005-0000-0000-0000521A0000}"/>
    <cellStyle name="W?rung_Ausdruck RUND (D)" xfId="6750" xr:uid="{00000000-0005-0000-0000-0000531A0000}"/>
    <cellStyle name="Warning Text" xfId="6751" xr:uid="{00000000-0005-0000-0000-0000541A0000}"/>
    <cellStyle name="Warning Text 2" xfId="6752" xr:uid="{00000000-0005-0000-0000-0000551A0000}"/>
    <cellStyle name="Warning Text 3" xfId="6753" xr:uid="{00000000-0005-0000-0000-0000561A0000}"/>
    <cellStyle name="Warning Text 4" xfId="6754" xr:uid="{00000000-0005-0000-0000-0000571A0000}"/>
    <cellStyle name="_x0008_z" xfId="6755" xr:uid="{00000000-0005-0000-0000-0000581A0000}"/>
    <cellStyle name="_x0008_z 2" xfId="6756" xr:uid="{00000000-0005-0000-0000-0000591A0000}"/>
    <cellStyle name="_x0008_z 3" xfId="6757" xr:uid="{00000000-0005-0000-0000-00005A1A0000}"/>
    <cellStyle name="_x0008_z 4" xfId="6758" xr:uid="{00000000-0005-0000-0000-00005B1A0000}"/>
    <cellStyle name="μU¿¡ ¿A´A CIAIÆU¸μAⓒ" xfId="6759" xr:uid="{00000000-0005-0000-0000-00005C1A0000}"/>
    <cellStyle name="μU¿¡ ¿A´A CIAIÆU¸μAⓒ 2" xfId="6760" xr:uid="{00000000-0005-0000-0000-00005D1A0000}"/>
    <cellStyle name="μU¿¡ ¿A´A CIAIÆU¸μAⓒ 3" xfId="6761" xr:uid="{00000000-0005-0000-0000-00005E1A0000}"/>
    <cellStyle name="μU¿¡ ¿A´A CIAIÆU¸μAⓒ 4" xfId="6762" xr:uid="{00000000-0005-0000-0000-00005F1A0000}"/>
    <cellStyle name="パーセント_技計ｾﾝﾀ" xfId="6763" xr:uid="{00000000-0005-0000-0000-0000601A0000}"/>
    <cellStyle name="_x0001_ဠ" xfId="6764" xr:uid="{00000000-0005-0000-0000-0000611A0000}"/>
    <cellStyle name="_x0001_ဠ 2" xfId="6765" xr:uid="{00000000-0005-0000-0000-0000621A0000}"/>
    <cellStyle name="_x0001_ဠ 3" xfId="6766" xr:uid="{00000000-0005-0000-0000-0000631A0000}"/>
    <cellStyle name="_x0001_ဠ 4" xfId="6767" xr:uid="{00000000-0005-0000-0000-0000641A0000}"/>
    <cellStyle name="|?ドE" xfId="6768" xr:uid="{00000000-0005-0000-0000-0000651A0000}"/>
    <cellStyle name="|?ドE 2" xfId="6769" xr:uid="{00000000-0005-0000-0000-0000661A0000}"/>
    <cellStyle name="|?ドE 2 2" xfId="6770" xr:uid="{00000000-0005-0000-0000-0000671A0000}"/>
    <cellStyle name="|?ドE 3" xfId="6771" xr:uid="{00000000-0005-0000-0000-0000681A0000}"/>
    <cellStyle name="|?ドE 3 2" xfId="6772" xr:uid="{00000000-0005-0000-0000-0000691A0000}"/>
    <cellStyle name="|?ドE 4" xfId="6773" xr:uid="{00000000-0005-0000-0000-00006A1A0000}"/>
    <cellStyle name="|?ドE 4 2" xfId="6774" xr:uid="{00000000-0005-0000-0000-00006B1A0000}"/>
    <cellStyle name="|?ドE 5" xfId="6775" xr:uid="{00000000-0005-0000-0000-00006C1A0000}"/>
    <cellStyle name="|?ドE 6" xfId="6776" xr:uid="{00000000-0005-0000-0000-00006D1A0000}"/>
    <cellStyle name="|?ドE 7" xfId="6777" xr:uid="{00000000-0005-0000-0000-00006E1A0000}"/>
    <cellStyle name="가운데" xfId="6778" xr:uid="{00000000-0005-0000-0000-00006F1A0000}"/>
    <cellStyle name="가운데 2" xfId="6779" xr:uid="{00000000-0005-0000-0000-0000701A0000}"/>
    <cellStyle name="가운데 3" xfId="6780" xr:uid="{00000000-0005-0000-0000-0000711A0000}"/>
    <cellStyle name="가운데 4" xfId="6781" xr:uid="{00000000-0005-0000-0000-0000721A0000}"/>
    <cellStyle name="訶택?12월당월" xfId="6782" xr:uid="{00000000-0005-0000-0000-0000731A0000}"/>
    <cellStyle name="訶택?12월당월 2" xfId="6783" xr:uid="{00000000-0005-0000-0000-0000741A0000}"/>
    <cellStyle name="訶택?부문별" xfId="6784" xr:uid="{00000000-0005-0000-0000-0000751A0000}"/>
    <cellStyle name="訶택?부문별 2" xfId="6785" xr:uid="{00000000-0005-0000-0000-0000761A0000}"/>
    <cellStyle name="강조색1 2" xfId="6786" xr:uid="{00000000-0005-0000-0000-0000771A0000}"/>
    <cellStyle name="강조색1 2 2" xfId="6787" xr:uid="{00000000-0005-0000-0000-0000781A0000}"/>
    <cellStyle name="강조색1 3" xfId="6788" xr:uid="{00000000-0005-0000-0000-0000791A0000}"/>
    <cellStyle name="강조색1 3 2" xfId="6789" xr:uid="{00000000-0005-0000-0000-00007A1A0000}"/>
    <cellStyle name="강조색1 4" xfId="6790" xr:uid="{00000000-0005-0000-0000-00007B1A0000}"/>
    <cellStyle name="강조색1 4 2" xfId="6791" xr:uid="{00000000-0005-0000-0000-00007C1A0000}"/>
    <cellStyle name="강조색1 5" xfId="6792" xr:uid="{00000000-0005-0000-0000-00007D1A0000}"/>
    <cellStyle name="강조색1 5 2" xfId="6793" xr:uid="{00000000-0005-0000-0000-00007E1A0000}"/>
    <cellStyle name="강조색1 6" xfId="6794" xr:uid="{00000000-0005-0000-0000-00007F1A0000}"/>
    <cellStyle name="강조색1 7" xfId="6795" xr:uid="{00000000-0005-0000-0000-0000801A0000}"/>
    <cellStyle name="강조색2 2" xfId="6796" xr:uid="{00000000-0005-0000-0000-0000811A0000}"/>
    <cellStyle name="강조색2 2 2" xfId="6797" xr:uid="{00000000-0005-0000-0000-0000821A0000}"/>
    <cellStyle name="강조색2 3" xfId="6798" xr:uid="{00000000-0005-0000-0000-0000831A0000}"/>
    <cellStyle name="강조색2 3 2" xfId="6799" xr:uid="{00000000-0005-0000-0000-0000841A0000}"/>
    <cellStyle name="강조색2 4" xfId="6800" xr:uid="{00000000-0005-0000-0000-0000851A0000}"/>
    <cellStyle name="강조색2 4 2" xfId="6801" xr:uid="{00000000-0005-0000-0000-0000861A0000}"/>
    <cellStyle name="강조색2 5" xfId="6802" xr:uid="{00000000-0005-0000-0000-0000871A0000}"/>
    <cellStyle name="강조색2 5 2" xfId="6803" xr:uid="{00000000-0005-0000-0000-0000881A0000}"/>
    <cellStyle name="강조색2 6" xfId="6804" xr:uid="{00000000-0005-0000-0000-0000891A0000}"/>
    <cellStyle name="강조색2 7" xfId="6805" xr:uid="{00000000-0005-0000-0000-00008A1A0000}"/>
    <cellStyle name="강조색3 2" xfId="6806" xr:uid="{00000000-0005-0000-0000-00008B1A0000}"/>
    <cellStyle name="강조색3 2 2" xfId="6807" xr:uid="{00000000-0005-0000-0000-00008C1A0000}"/>
    <cellStyle name="강조색3 3" xfId="6808" xr:uid="{00000000-0005-0000-0000-00008D1A0000}"/>
    <cellStyle name="강조색3 3 2" xfId="6809" xr:uid="{00000000-0005-0000-0000-00008E1A0000}"/>
    <cellStyle name="강조색3 4" xfId="6810" xr:uid="{00000000-0005-0000-0000-00008F1A0000}"/>
    <cellStyle name="강조색3 4 2" xfId="6811" xr:uid="{00000000-0005-0000-0000-0000901A0000}"/>
    <cellStyle name="강조색3 5" xfId="6812" xr:uid="{00000000-0005-0000-0000-0000911A0000}"/>
    <cellStyle name="강조색3 5 2" xfId="6813" xr:uid="{00000000-0005-0000-0000-0000921A0000}"/>
    <cellStyle name="강조색3 6" xfId="6814" xr:uid="{00000000-0005-0000-0000-0000931A0000}"/>
    <cellStyle name="강조색3 7" xfId="6815" xr:uid="{00000000-0005-0000-0000-0000941A0000}"/>
    <cellStyle name="강조색4 2" xfId="6816" xr:uid="{00000000-0005-0000-0000-0000951A0000}"/>
    <cellStyle name="강조색4 2 2" xfId="6817" xr:uid="{00000000-0005-0000-0000-0000961A0000}"/>
    <cellStyle name="강조색4 3" xfId="6818" xr:uid="{00000000-0005-0000-0000-0000971A0000}"/>
    <cellStyle name="강조색4 3 2" xfId="6819" xr:uid="{00000000-0005-0000-0000-0000981A0000}"/>
    <cellStyle name="강조색4 4" xfId="6820" xr:uid="{00000000-0005-0000-0000-0000991A0000}"/>
    <cellStyle name="강조색4 4 2" xfId="6821" xr:uid="{00000000-0005-0000-0000-00009A1A0000}"/>
    <cellStyle name="강조색4 5" xfId="6822" xr:uid="{00000000-0005-0000-0000-00009B1A0000}"/>
    <cellStyle name="강조색4 5 2" xfId="6823" xr:uid="{00000000-0005-0000-0000-00009C1A0000}"/>
    <cellStyle name="강조색4 6" xfId="6824" xr:uid="{00000000-0005-0000-0000-00009D1A0000}"/>
    <cellStyle name="강조색4 7" xfId="6825" xr:uid="{00000000-0005-0000-0000-00009E1A0000}"/>
    <cellStyle name="강조색5 2" xfId="6826" xr:uid="{00000000-0005-0000-0000-00009F1A0000}"/>
    <cellStyle name="강조색5 2 2" xfId="6827" xr:uid="{00000000-0005-0000-0000-0000A01A0000}"/>
    <cellStyle name="강조색5 3" xfId="6828" xr:uid="{00000000-0005-0000-0000-0000A11A0000}"/>
    <cellStyle name="강조색5 3 2" xfId="6829" xr:uid="{00000000-0005-0000-0000-0000A21A0000}"/>
    <cellStyle name="강조색5 4" xfId="6830" xr:uid="{00000000-0005-0000-0000-0000A31A0000}"/>
    <cellStyle name="강조색5 4 2" xfId="6831" xr:uid="{00000000-0005-0000-0000-0000A41A0000}"/>
    <cellStyle name="강조색5 5" xfId="6832" xr:uid="{00000000-0005-0000-0000-0000A51A0000}"/>
    <cellStyle name="강조색5 5 2" xfId="6833" xr:uid="{00000000-0005-0000-0000-0000A61A0000}"/>
    <cellStyle name="강조색5 6" xfId="6834" xr:uid="{00000000-0005-0000-0000-0000A71A0000}"/>
    <cellStyle name="강조색5 7" xfId="6835" xr:uid="{00000000-0005-0000-0000-0000A81A0000}"/>
    <cellStyle name="강조색6 2" xfId="6836" xr:uid="{00000000-0005-0000-0000-0000A91A0000}"/>
    <cellStyle name="강조색6 2 2" xfId="6837" xr:uid="{00000000-0005-0000-0000-0000AA1A0000}"/>
    <cellStyle name="강조색6 3" xfId="6838" xr:uid="{00000000-0005-0000-0000-0000AB1A0000}"/>
    <cellStyle name="강조색6 3 2" xfId="6839" xr:uid="{00000000-0005-0000-0000-0000AC1A0000}"/>
    <cellStyle name="강조색6 4" xfId="6840" xr:uid="{00000000-0005-0000-0000-0000AD1A0000}"/>
    <cellStyle name="강조색6 4 2" xfId="6841" xr:uid="{00000000-0005-0000-0000-0000AE1A0000}"/>
    <cellStyle name="강조색6 5" xfId="6842" xr:uid="{00000000-0005-0000-0000-0000AF1A0000}"/>
    <cellStyle name="강조색6 5 2" xfId="6843" xr:uid="{00000000-0005-0000-0000-0000B01A0000}"/>
    <cellStyle name="강조색6 6" xfId="6844" xr:uid="{00000000-0005-0000-0000-0000B11A0000}"/>
    <cellStyle name="강조색6 7" xfId="6845" xr:uid="{00000000-0005-0000-0000-0000B21A0000}"/>
    <cellStyle name="개" xfId="6846" xr:uid="{00000000-0005-0000-0000-0000B31A0000}"/>
    <cellStyle name="개 2" xfId="6847" xr:uid="{00000000-0005-0000-0000-0000B41A0000}"/>
    <cellStyle name="개 3" xfId="6848" xr:uid="{00000000-0005-0000-0000-0000B51A0000}"/>
    <cellStyle name="개 4" xfId="6849" xr:uid="{00000000-0005-0000-0000-0000B61A0000}"/>
    <cellStyle name="개_02-포장-1" xfId="6850" xr:uid="{00000000-0005-0000-0000-0000B71A0000}"/>
    <cellStyle name="개_02-포장-1 2" xfId="6851" xr:uid="{00000000-0005-0000-0000-0000B81A0000}"/>
    <cellStyle name="개_02-포장-1 3" xfId="6852" xr:uid="{00000000-0005-0000-0000-0000B91A0000}"/>
    <cellStyle name="개_02-포장-1 4" xfId="6853" xr:uid="{00000000-0005-0000-0000-0000BA1A0000}"/>
    <cellStyle name="개_02-포장-1_100ton_설계내역서" xfId="6854" xr:uid="{00000000-0005-0000-0000-0000BB1A0000}"/>
    <cellStyle name="개_02-포장-1_100ton_설계내역서 2" xfId="6855" xr:uid="{00000000-0005-0000-0000-0000BC1A0000}"/>
    <cellStyle name="개_02-포장-1_100ton_설계내역서 3" xfId="6856" xr:uid="{00000000-0005-0000-0000-0000BD1A0000}"/>
    <cellStyle name="개_02-포장-1_100ton_설계내역서 4" xfId="6857" xr:uid="{00000000-0005-0000-0000-0000BE1A0000}"/>
    <cellStyle name="개_02-포장-1_Boo2" xfId="6858" xr:uid="{00000000-0005-0000-0000-0000BF1A0000}"/>
    <cellStyle name="개_02-포장-1_Boo2 2" xfId="6859" xr:uid="{00000000-0005-0000-0000-0000C01A0000}"/>
    <cellStyle name="개_02-포장-1_Boo2 3" xfId="6860" xr:uid="{00000000-0005-0000-0000-0000C11A0000}"/>
    <cellStyle name="개_02-포장-1_Boo2 4" xfId="6861" xr:uid="{00000000-0005-0000-0000-0000C21A0000}"/>
    <cellStyle name="개_02-포장-1_Boo2_02_판교_우수_a5-1bl_설계계산" xfId="6862" xr:uid="{00000000-0005-0000-0000-0000C31A0000}"/>
    <cellStyle name="개_02-포장-1_Boo2_02_판교_우수_a5-1bl_설계계산 2" xfId="6863" xr:uid="{00000000-0005-0000-0000-0000C41A0000}"/>
    <cellStyle name="개_02-포장-1_Boo2_02_판교_우수_a5-1bl_설계계산 3" xfId="6864" xr:uid="{00000000-0005-0000-0000-0000C51A0000}"/>
    <cellStyle name="개_02-포장-1_Boo2_02_판교_우수_a5-1bl_설계계산 4" xfId="6865" xr:uid="{00000000-0005-0000-0000-0000C61A0000}"/>
    <cellStyle name="개_02-포장-1_Boo2_02_판교_우수_a5-1bl_설계계산_02_판교_빗물이용_a5-2bl_설계계산서" xfId="6866" xr:uid="{00000000-0005-0000-0000-0000C71A0000}"/>
    <cellStyle name="개_02-포장-1_Boo2_02_판교_우수_a5-1bl_설계계산_02_판교_빗물이용_a5-2bl_설계계산서 2" xfId="6867" xr:uid="{00000000-0005-0000-0000-0000C81A0000}"/>
    <cellStyle name="개_02-포장-1_Boo2_02_판교_우수_a5-1bl_설계계산_02_판교_빗물이용_a5-2bl_설계계산서 3" xfId="6868" xr:uid="{00000000-0005-0000-0000-0000C91A0000}"/>
    <cellStyle name="개_02-포장-1_Boo2_02_판교_우수_a5-1bl_설계계산_02_판교_빗물이용_a5-2bl_설계계산서 4" xfId="6869" xr:uid="{00000000-0005-0000-0000-0000CA1A0000}"/>
    <cellStyle name="개_02-포장-1_Boo2_1토공및포장공" xfId="6870" xr:uid="{00000000-0005-0000-0000-0000CB1A0000}"/>
    <cellStyle name="개_02-포장-1_Boo2_1토공및포장공 2" xfId="6871" xr:uid="{00000000-0005-0000-0000-0000CC1A0000}"/>
    <cellStyle name="개_02-포장-1_Boo2_1토공및포장공 3" xfId="6872" xr:uid="{00000000-0005-0000-0000-0000CD1A0000}"/>
    <cellStyle name="개_02-포장-1_Boo2_1토공및포장공 4" xfId="6873" xr:uid="{00000000-0005-0000-0000-0000CE1A0000}"/>
    <cellStyle name="개_02-포장-1_Boo2_1토공및포장공_02_판교_우수_a5-1bl_설계계산" xfId="6874" xr:uid="{00000000-0005-0000-0000-0000CF1A0000}"/>
    <cellStyle name="개_02-포장-1_Boo2_1토공및포장공_02_판교_우수_a5-1bl_설계계산 2" xfId="6875" xr:uid="{00000000-0005-0000-0000-0000D01A0000}"/>
    <cellStyle name="개_02-포장-1_Boo2_1토공및포장공_02_판교_우수_a5-1bl_설계계산 3" xfId="6876" xr:uid="{00000000-0005-0000-0000-0000D11A0000}"/>
    <cellStyle name="개_02-포장-1_Boo2_1토공및포장공_02_판교_우수_a5-1bl_설계계산 4" xfId="6877" xr:uid="{00000000-0005-0000-0000-0000D21A0000}"/>
    <cellStyle name="개_02-포장-1_Boo2_1토공및포장공_02_판교_우수_a5-1bl_설계계산_02_판교_빗물이용_a5-2bl_설계계산서" xfId="6878" xr:uid="{00000000-0005-0000-0000-0000D31A0000}"/>
    <cellStyle name="개_02-포장-1_Boo2_1토공및포장공_02_판교_우수_a5-1bl_설계계산_02_판교_빗물이용_a5-2bl_설계계산서 2" xfId="6879" xr:uid="{00000000-0005-0000-0000-0000D41A0000}"/>
    <cellStyle name="개_02-포장-1_Boo2_1토공및포장공_02_판교_우수_a5-1bl_설계계산_02_판교_빗물이용_a5-2bl_설계계산서 3" xfId="6880" xr:uid="{00000000-0005-0000-0000-0000D51A0000}"/>
    <cellStyle name="개_02-포장-1_Boo2_1토공및포장공_02_판교_우수_a5-1bl_설계계산_02_판교_빗물이용_a5-2bl_설계계산서 4" xfId="6881" xr:uid="{00000000-0005-0000-0000-0000D61A0000}"/>
    <cellStyle name="개_02-포장-1_Boo2_1토공및포장공_1관로공" xfId="6882" xr:uid="{00000000-0005-0000-0000-0000D71A0000}"/>
    <cellStyle name="개_02-포장-1_Boo2_1토공및포장공_1관로공 2" xfId="6883" xr:uid="{00000000-0005-0000-0000-0000D81A0000}"/>
    <cellStyle name="개_02-포장-1_Boo2_1토공및포장공_1관로공 3" xfId="6884" xr:uid="{00000000-0005-0000-0000-0000D91A0000}"/>
    <cellStyle name="개_02-포장-1_Boo2_1토공및포장공_1관로공 4" xfId="6885" xr:uid="{00000000-0005-0000-0000-0000DA1A0000}"/>
    <cellStyle name="개_02-포장-1_Boo2_1토공및포장공_1관로공_02_판교_우수_a5-1bl_설계계산" xfId="6886" xr:uid="{00000000-0005-0000-0000-0000DB1A0000}"/>
    <cellStyle name="개_02-포장-1_Boo2_1토공및포장공_1관로공_02_판교_우수_a5-1bl_설계계산 2" xfId="6887" xr:uid="{00000000-0005-0000-0000-0000DC1A0000}"/>
    <cellStyle name="개_02-포장-1_Boo2_1토공및포장공_1관로공_02_판교_우수_a5-1bl_설계계산 3" xfId="6888" xr:uid="{00000000-0005-0000-0000-0000DD1A0000}"/>
    <cellStyle name="개_02-포장-1_Boo2_1토공및포장공_1관로공_02_판교_우수_a5-1bl_설계계산 4" xfId="6889" xr:uid="{00000000-0005-0000-0000-0000DE1A0000}"/>
    <cellStyle name="개_02-포장-1_Boo2_1토공및포장공_1관로공_02_판교_우수_a5-1bl_설계계산_02_판교_빗물이용_a5-2bl_설계계산서" xfId="6890" xr:uid="{00000000-0005-0000-0000-0000DF1A0000}"/>
    <cellStyle name="개_02-포장-1_Boo2_1토공및포장공_1관로공_02_판교_우수_a5-1bl_설계계산_02_판교_빗물이용_a5-2bl_설계계산서 2" xfId="6891" xr:uid="{00000000-0005-0000-0000-0000E01A0000}"/>
    <cellStyle name="개_02-포장-1_Boo2_1토공및포장공_1관로공_02_판교_우수_a5-1bl_설계계산_02_판교_빗물이용_a5-2bl_설계계산서 3" xfId="6892" xr:uid="{00000000-0005-0000-0000-0000E11A0000}"/>
    <cellStyle name="개_02-포장-1_Boo2_1토공및포장공_1관로공_02_판교_우수_a5-1bl_설계계산_02_판교_빗물이용_a5-2bl_설계계산서 4" xfId="6893" xr:uid="{00000000-0005-0000-0000-0000E21A0000}"/>
    <cellStyle name="개_02-포장-1_Boo2_도로수량양식" xfId="6894" xr:uid="{00000000-0005-0000-0000-0000E31A0000}"/>
    <cellStyle name="개_02-포장-1_Boo2_도로수량양식 2" xfId="6895" xr:uid="{00000000-0005-0000-0000-0000E41A0000}"/>
    <cellStyle name="개_02-포장-1_Boo2_도로수량양식 3" xfId="6896" xr:uid="{00000000-0005-0000-0000-0000E51A0000}"/>
    <cellStyle name="개_02-포장-1_Boo2_도로수량양식 4" xfId="6897" xr:uid="{00000000-0005-0000-0000-0000E61A0000}"/>
    <cellStyle name="개_02-포장-1_Boo2_도로수량양식_02_판교_우수_a5-1bl_설계계산" xfId="6898" xr:uid="{00000000-0005-0000-0000-0000E71A0000}"/>
    <cellStyle name="개_02-포장-1_Boo2_도로수량양식_02_판교_우수_a5-1bl_설계계산 2" xfId="6899" xr:uid="{00000000-0005-0000-0000-0000E81A0000}"/>
    <cellStyle name="개_02-포장-1_Boo2_도로수량양식_02_판교_우수_a5-1bl_설계계산 3" xfId="6900" xr:uid="{00000000-0005-0000-0000-0000E91A0000}"/>
    <cellStyle name="개_02-포장-1_Boo2_도로수량양식_02_판교_우수_a5-1bl_설계계산 4" xfId="6901" xr:uid="{00000000-0005-0000-0000-0000EA1A0000}"/>
    <cellStyle name="개_02-포장-1_Boo2_도로수량양식_02_판교_우수_a5-1bl_설계계산_02_판교_빗물이용_a5-2bl_설계계산서" xfId="6902" xr:uid="{00000000-0005-0000-0000-0000EB1A0000}"/>
    <cellStyle name="개_02-포장-1_Boo2_도로수량양식_02_판교_우수_a5-1bl_설계계산_02_판교_빗물이용_a5-2bl_설계계산서 2" xfId="6903" xr:uid="{00000000-0005-0000-0000-0000EC1A0000}"/>
    <cellStyle name="개_02-포장-1_Boo2_도로수량양식_02_판교_우수_a5-1bl_설계계산_02_판교_빗물이용_a5-2bl_설계계산서 3" xfId="6904" xr:uid="{00000000-0005-0000-0000-0000ED1A0000}"/>
    <cellStyle name="개_02-포장-1_Boo2_도로수량양식_02_판교_우수_a5-1bl_설계계산_02_판교_빗물이용_a5-2bl_설계계산서 4" xfId="6905" xr:uid="{00000000-0005-0000-0000-0000EE1A0000}"/>
    <cellStyle name="개_02-포장-1_Boo2_도로수량양식_1관로공" xfId="6906" xr:uid="{00000000-0005-0000-0000-0000EF1A0000}"/>
    <cellStyle name="개_02-포장-1_Boo2_도로수량양식_1관로공 2" xfId="6907" xr:uid="{00000000-0005-0000-0000-0000F01A0000}"/>
    <cellStyle name="개_02-포장-1_Boo2_도로수량양식_1관로공 3" xfId="6908" xr:uid="{00000000-0005-0000-0000-0000F11A0000}"/>
    <cellStyle name="개_02-포장-1_Boo2_도로수량양식_1관로공 4" xfId="6909" xr:uid="{00000000-0005-0000-0000-0000F21A0000}"/>
    <cellStyle name="개_02-포장-1_Boo2_도로수량양식_1관로공_02_판교_우수_a5-1bl_설계계산" xfId="6910" xr:uid="{00000000-0005-0000-0000-0000F31A0000}"/>
    <cellStyle name="개_02-포장-1_Boo2_도로수량양식_1관로공_02_판교_우수_a5-1bl_설계계산 2" xfId="6911" xr:uid="{00000000-0005-0000-0000-0000F41A0000}"/>
    <cellStyle name="개_02-포장-1_Boo2_도로수량양식_1관로공_02_판교_우수_a5-1bl_설계계산 3" xfId="6912" xr:uid="{00000000-0005-0000-0000-0000F51A0000}"/>
    <cellStyle name="개_02-포장-1_Boo2_도로수량양식_1관로공_02_판교_우수_a5-1bl_설계계산 4" xfId="6913" xr:uid="{00000000-0005-0000-0000-0000F61A0000}"/>
    <cellStyle name="개_02-포장-1_Boo2_도로수량양식_1관로공_02_판교_우수_a5-1bl_설계계산_02_판교_빗물이용_a5-2bl_설계계산서" xfId="6914" xr:uid="{00000000-0005-0000-0000-0000F71A0000}"/>
    <cellStyle name="개_02-포장-1_Boo2_도로수량양식_1관로공_02_판교_우수_a5-1bl_설계계산_02_판교_빗물이용_a5-2bl_설계계산서 2" xfId="6915" xr:uid="{00000000-0005-0000-0000-0000F81A0000}"/>
    <cellStyle name="개_02-포장-1_Boo2_도로수량양식_1관로공_02_판교_우수_a5-1bl_설계계산_02_판교_빗물이용_a5-2bl_설계계산서 3" xfId="6916" xr:uid="{00000000-0005-0000-0000-0000F91A0000}"/>
    <cellStyle name="개_02-포장-1_Boo2_도로수량양식_1관로공_02_판교_우수_a5-1bl_설계계산_02_판교_빗물이용_a5-2bl_설계계산서 4" xfId="6917" xr:uid="{00000000-0005-0000-0000-0000FA1A0000}"/>
    <cellStyle name="개_02-포장-1_Boo2_수량산출" xfId="6918" xr:uid="{00000000-0005-0000-0000-0000FB1A0000}"/>
    <cellStyle name="개_02-포장-1_Boo2_수량산출 2" xfId="6919" xr:uid="{00000000-0005-0000-0000-0000FC1A0000}"/>
    <cellStyle name="개_02-포장-1_Boo2_수량산출 3" xfId="6920" xr:uid="{00000000-0005-0000-0000-0000FD1A0000}"/>
    <cellStyle name="개_02-포장-1_Boo2_수량산출 4" xfId="6921" xr:uid="{00000000-0005-0000-0000-0000FE1A0000}"/>
    <cellStyle name="개_02-포장-1_Boo2_수량산출_02_판교_우수_a5-1bl_설계계산" xfId="6922" xr:uid="{00000000-0005-0000-0000-0000FF1A0000}"/>
    <cellStyle name="개_02-포장-1_Boo2_수량산출_02_판교_우수_a5-1bl_설계계산 2" xfId="6923" xr:uid="{00000000-0005-0000-0000-0000001B0000}"/>
    <cellStyle name="개_02-포장-1_Boo2_수량산출_02_판교_우수_a5-1bl_설계계산 3" xfId="6924" xr:uid="{00000000-0005-0000-0000-0000011B0000}"/>
    <cellStyle name="개_02-포장-1_Boo2_수량산출_02_판교_우수_a5-1bl_설계계산 4" xfId="6925" xr:uid="{00000000-0005-0000-0000-0000021B0000}"/>
    <cellStyle name="개_02-포장-1_Boo2_수량산출_02_판교_우수_a5-1bl_설계계산_02_판교_빗물이용_a5-2bl_설계계산서" xfId="6926" xr:uid="{00000000-0005-0000-0000-0000031B0000}"/>
    <cellStyle name="개_02-포장-1_Boo2_수량산출_02_판교_우수_a5-1bl_설계계산_02_판교_빗물이용_a5-2bl_설계계산서 2" xfId="6927" xr:uid="{00000000-0005-0000-0000-0000041B0000}"/>
    <cellStyle name="개_02-포장-1_Boo2_수량산출_02_판교_우수_a5-1bl_설계계산_02_판교_빗물이용_a5-2bl_설계계산서 3" xfId="6928" xr:uid="{00000000-0005-0000-0000-0000051B0000}"/>
    <cellStyle name="개_02-포장-1_Boo2_수량산출_02_판교_우수_a5-1bl_설계계산_02_판교_빗물이용_a5-2bl_설계계산서 4" xfId="6929" xr:uid="{00000000-0005-0000-0000-0000061B0000}"/>
    <cellStyle name="개_02-포장-1_Boo2_수량산출_1관로공" xfId="6930" xr:uid="{00000000-0005-0000-0000-0000071B0000}"/>
    <cellStyle name="개_02-포장-1_Boo2_수량산출_1관로공 2" xfId="6931" xr:uid="{00000000-0005-0000-0000-0000081B0000}"/>
    <cellStyle name="개_02-포장-1_Boo2_수량산출_1관로공 3" xfId="6932" xr:uid="{00000000-0005-0000-0000-0000091B0000}"/>
    <cellStyle name="개_02-포장-1_Boo2_수량산출_1관로공 4" xfId="6933" xr:uid="{00000000-0005-0000-0000-00000A1B0000}"/>
    <cellStyle name="개_02-포장-1_Boo2_수량산출_1관로공_02_판교_우수_a5-1bl_설계계산" xfId="6934" xr:uid="{00000000-0005-0000-0000-00000B1B0000}"/>
    <cellStyle name="개_02-포장-1_Boo2_수량산출_1관로공_02_판교_우수_a5-1bl_설계계산 2" xfId="6935" xr:uid="{00000000-0005-0000-0000-00000C1B0000}"/>
    <cellStyle name="개_02-포장-1_Boo2_수량산출_1관로공_02_판교_우수_a5-1bl_설계계산 3" xfId="6936" xr:uid="{00000000-0005-0000-0000-00000D1B0000}"/>
    <cellStyle name="개_02-포장-1_Boo2_수량산출_1관로공_02_판교_우수_a5-1bl_설계계산 4" xfId="6937" xr:uid="{00000000-0005-0000-0000-00000E1B0000}"/>
    <cellStyle name="개_02-포장-1_Boo2_수량산출_1관로공_02_판교_우수_a5-1bl_설계계산_02_판교_빗물이용_a5-2bl_설계계산서" xfId="6938" xr:uid="{00000000-0005-0000-0000-00000F1B0000}"/>
    <cellStyle name="개_02-포장-1_Boo2_수량산출_1관로공_02_판교_우수_a5-1bl_설계계산_02_판교_빗물이용_a5-2bl_설계계산서 2" xfId="6939" xr:uid="{00000000-0005-0000-0000-0000101B0000}"/>
    <cellStyle name="개_02-포장-1_Boo2_수량산출_1관로공_02_판교_우수_a5-1bl_설계계산_02_판교_빗물이용_a5-2bl_설계계산서 3" xfId="6940" xr:uid="{00000000-0005-0000-0000-0000111B0000}"/>
    <cellStyle name="개_02-포장-1_Boo2_수량산출_1관로공_02_판교_우수_a5-1bl_설계계산_02_판교_빗물이용_a5-2bl_설계계산서 4" xfId="6941" xr:uid="{00000000-0005-0000-0000-0000121B0000}"/>
    <cellStyle name="개_02-포장-1_Boo2_수량전체" xfId="6942" xr:uid="{00000000-0005-0000-0000-0000131B0000}"/>
    <cellStyle name="개_02-포장-1_Boo2_수량전체 2" xfId="6943" xr:uid="{00000000-0005-0000-0000-0000141B0000}"/>
    <cellStyle name="개_02-포장-1_Boo2_수량전체 3" xfId="6944" xr:uid="{00000000-0005-0000-0000-0000151B0000}"/>
    <cellStyle name="개_02-포장-1_Boo2_수량전체 4" xfId="6945" xr:uid="{00000000-0005-0000-0000-0000161B0000}"/>
    <cellStyle name="개_02-포장-1_Boo2_수량전체_02_판교_우수_a5-1bl_설계계산" xfId="6946" xr:uid="{00000000-0005-0000-0000-0000171B0000}"/>
    <cellStyle name="개_02-포장-1_Boo2_수량전체_02_판교_우수_a5-1bl_설계계산 2" xfId="6947" xr:uid="{00000000-0005-0000-0000-0000181B0000}"/>
    <cellStyle name="개_02-포장-1_Boo2_수량전체_02_판교_우수_a5-1bl_설계계산 3" xfId="6948" xr:uid="{00000000-0005-0000-0000-0000191B0000}"/>
    <cellStyle name="개_02-포장-1_Boo2_수량전체_02_판교_우수_a5-1bl_설계계산 4" xfId="6949" xr:uid="{00000000-0005-0000-0000-00001A1B0000}"/>
    <cellStyle name="개_02-포장-1_Boo2_수량전체_02_판교_우수_a5-1bl_설계계산_02_판교_빗물이용_a5-2bl_설계계산서" xfId="6950" xr:uid="{00000000-0005-0000-0000-00001B1B0000}"/>
    <cellStyle name="개_02-포장-1_Boo2_수량전체_02_판교_우수_a5-1bl_설계계산_02_판교_빗물이용_a5-2bl_설계계산서 2" xfId="6951" xr:uid="{00000000-0005-0000-0000-00001C1B0000}"/>
    <cellStyle name="개_02-포장-1_Boo2_수량전체_02_판교_우수_a5-1bl_설계계산_02_판교_빗물이용_a5-2bl_설계계산서 3" xfId="6952" xr:uid="{00000000-0005-0000-0000-00001D1B0000}"/>
    <cellStyle name="개_02-포장-1_Boo2_수량전체_02_판교_우수_a5-1bl_설계계산_02_판교_빗물이용_a5-2bl_설계계산서 4" xfId="6953" xr:uid="{00000000-0005-0000-0000-00001E1B0000}"/>
    <cellStyle name="개_02-포장-1_Boo2_수량전체_1토공및포장공" xfId="6954" xr:uid="{00000000-0005-0000-0000-00001F1B0000}"/>
    <cellStyle name="개_02-포장-1_Boo2_수량전체_1토공및포장공 2" xfId="6955" xr:uid="{00000000-0005-0000-0000-0000201B0000}"/>
    <cellStyle name="개_02-포장-1_Boo2_수량전체_1토공및포장공 3" xfId="6956" xr:uid="{00000000-0005-0000-0000-0000211B0000}"/>
    <cellStyle name="개_02-포장-1_Boo2_수량전체_1토공및포장공 4" xfId="6957" xr:uid="{00000000-0005-0000-0000-0000221B0000}"/>
    <cellStyle name="개_02-포장-1_Boo2_수량전체_1토공및포장공_02_판교_우수_a5-1bl_설계계산" xfId="6958" xr:uid="{00000000-0005-0000-0000-0000231B0000}"/>
    <cellStyle name="개_02-포장-1_Boo2_수량전체_1토공및포장공_02_판교_우수_a5-1bl_설계계산 2" xfId="6959" xr:uid="{00000000-0005-0000-0000-0000241B0000}"/>
    <cellStyle name="개_02-포장-1_Boo2_수량전체_1토공및포장공_02_판교_우수_a5-1bl_설계계산 3" xfId="6960" xr:uid="{00000000-0005-0000-0000-0000251B0000}"/>
    <cellStyle name="개_02-포장-1_Boo2_수량전체_1토공및포장공_02_판교_우수_a5-1bl_설계계산 4" xfId="6961" xr:uid="{00000000-0005-0000-0000-0000261B0000}"/>
    <cellStyle name="개_02-포장-1_Boo2_수량전체_1토공및포장공_02_판교_우수_a5-1bl_설계계산_02_판교_빗물이용_a5-2bl_설계계산서" xfId="6962" xr:uid="{00000000-0005-0000-0000-0000271B0000}"/>
    <cellStyle name="개_02-포장-1_Boo2_수량전체_1토공및포장공_02_판교_우수_a5-1bl_설계계산_02_판교_빗물이용_a5-2bl_설계계산서 2" xfId="6963" xr:uid="{00000000-0005-0000-0000-0000281B0000}"/>
    <cellStyle name="개_02-포장-1_Boo2_수량전체_1토공및포장공_02_판교_우수_a5-1bl_설계계산_02_판교_빗물이용_a5-2bl_설계계산서 3" xfId="6964" xr:uid="{00000000-0005-0000-0000-0000291B0000}"/>
    <cellStyle name="개_02-포장-1_Boo2_수량전체_1토공및포장공_02_판교_우수_a5-1bl_설계계산_02_판교_빗물이용_a5-2bl_설계계산서 4" xfId="6965" xr:uid="{00000000-0005-0000-0000-00002A1B0000}"/>
    <cellStyle name="개_02-포장-1_Boo2_수량전체_1토공및포장공_1관로공" xfId="6966" xr:uid="{00000000-0005-0000-0000-00002B1B0000}"/>
    <cellStyle name="개_02-포장-1_Boo2_수량전체_1토공및포장공_1관로공 2" xfId="6967" xr:uid="{00000000-0005-0000-0000-00002C1B0000}"/>
    <cellStyle name="개_02-포장-1_Boo2_수량전체_1토공및포장공_1관로공 3" xfId="6968" xr:uid="{00000000-0005-0000-0000-00002D1B0000}"/>
    <cellStyle name="개_02-포장-1_Boo2_수량전체_1토공및포장공_1관로공 4" xfId="6969" xr:uid="{00000000-0005-0000-0000-00002E1B0000}"/>
    <cellStyle name="개_02-포장-1_Boo2_수량전체_1토공및포장공_1관로공_02_판교_우수_a5-1bl_설계계산" xfId="6970" xr:uid="{00000000-0005-0000-0000-00002F1B0000}"/>
    <cellStyle name="개_02-포장-1_Boo2_수량전체_1토공및포장공_1관로공_02_판교_우수_a5-1bl_설계계산 2" xfId="6971" xr:uid="{00000000-0005-0000-0000-0000301B0000}"/>
    <cellStyle name="개_02-포장-1_Boo2_수량전체_1토공및포장공_1관로공_02_판교_우수_a5-1bl_설계계산 3" xfId="6972" xr:uid="{00000000-0005-0000-0000-0000311B0000}"/>
    <cellStyle name="개_02-포장-1_Boo2_수량전체_1토공및포장공_1관로공_02_판교_우수_a5-1bl_설계계산 4" xfId="6973" xr:uid="{00000000-0005-0000-0000-0000321B0000}"/>
    <cellStyle name="개_02-포장-1_Boo2_수량전체_1토공및포장공_1관로공_02_판교_우수_a5-1bl_설계계산_02_판교_빗물이용_a5-2bl_설계계산서" xfId="6974" xr:uid="{00000000-0005-0000-0000-0000331B0000}"/>
    <cellStyle name="개_02-포장-1_Boo2_수량전체_1토공및포장공_1관로공_02_판교_우수_a5-1bl_설계계산_02_판교_빗물이용_a5-2bl_설계계산서 2" xfId="6975" xr:uid="{00000000-0005-0000-0000-0000341B0000}"/>
    <cellStyle name="개_02-포장-1_Boo2_수량전체_1토공및포장공_1관로공_02_판교_우수_a5-1bl_설계계산_02_판교_빗물이용_a5-2bl_설계계산서 3" xfId="6976" xr:uid="{00000000-0005-0000-0000-0000351B0000}"/>
    <cellStyle name="개_02-포장-1_Boo2_수량전체_1토공및포장공_1관로공_02_판교_우수_a5-1bl_설계계산_02_판교_빗물이용_a5-2bl_설계계산서 4" xfId="6977" xr:uid="{00000000-0005-0000-0000-0000361B0000}"/>
    <cellStyle name="개_02-포장-1_Boo2_인월중군소하천" xfId="6978" xr:uid="{00000000-0005-0000-0000-0000371B0000}"/>
    <cellStyle name="개_02-포장-1_Boo2_인월중군소하천 2" xfId="6979" xr:uid="{00000000-0005-0000-0000-0000381B0000}"/>
    <cellStyle name="개_02-포장-1_Boo2_인월중군소하천 3" xfId="6980" xr:uid="{00000000-0005-0000-0000-0000391B0000}"/>
    <cellStyle name="개_02-포장-1_Boo2_인월중군소하천 4" xfId="6981" xr:uid="{00000000-0005-0000-0000-00003A1B0000}"/>
    <cellStyle name="개_02-포장-1_Boo2_인월중군소하천_02_판교_우수_a5-1bl_설계계산" xfId="6982" xr:uid="{00000000-0005-0000-0000-00003B1B0000}"/>
    <cellStyle name="개_02-포장-1_Boo2_인월중군소하천_02_판교_우수_a5-1bl_설계계산 2" xfId="6983" xr:uid="{00000000-0005-0000-0000-00003C1B0000}"/>
    <cellStyle name="개_02-포장-1_Boo2_인월중군소하천_02_판교_우수_a5-1bl_설계계산 3" xfId="6984" xr:uid="{00000000-0005-0000-0000-00003D1B0000}"/>
    <cellStyle name="개_02-포장-1_Boo2_인월중군소하천_02_판교_우수_a5-1bl_설계계산 4" xfId="6985" xr:uid="{00000000-0005-0000-0000-00003E1B0000}"/>
    <cellStyle name="개_02-포장-1_Boo2_인월중군소하천_02_판교_우수_a5-1bl_설계계산_02_판교_빗물이용_a5-2bl_설계계산서" xfId="6986" xr:uid="{00000000-0005-0000-0000-00003F1B0000}"/>
    <cellStyle name="개_02-포장-1_Boo2_인월중군소하천_02_판교_우수_a5-1bl_설계계산_02_판교_빗물이용_a5-2bl_설계계산서 2" xfId="6987" xr:uid="{00000000-0005-0000-0000-0000401B0000}"/>
    <cellStyle name="개_02-포장-1_Boo2_인월중군소하천_02_판교_우수_a5-1bl_설계계산_02_판교_빗물이용_a5-2bl_설계계산서 3" xfId="6988" xr:uid="{00000000-0005-0000-0000-0000411B0000}"/>
    <cellStyle name="개_02-포장-1_Boo2_인월중군소하천_02_판교_우수_a5-1bl_설계계산_02_판교_빗물이용_a5-2bl_설계계산서 4" xfId="6989" xr:uid="{00000000-0005-0000-0000-0000421B0000}"/>
    <cellStyle name="개_02-포장-1_Boo2_인월중군소하천_1관로공" xfId="6990" xr:uid="{00000000-0005-0000-0000-0000431B0000}"/>
    <cellStyle name="개_02-포장-1_Boo2_인월중군소하천_1관로공 2" xfId="6991" xr:uid="{00000000-0005-0000-0000-0000441B0000}"/>
    <cellStyle name="개_02-포장-1_Boo2_인월중군소하천_1관로공 3" xfId="6992" xr:uid="{00000000-0005-0000-0000-0000451B0000}"/>
    <cellStyle name="개_02-포장-1_Boo2_인월중군소하천_1관로공 4" xfId="6993" xr:uid="{00000000-0005-0000-0000-0000461B0000}"/>
    <cellStyle name="개_02-포장-1_Boo2_인월중군소하천_1관로공_02_판교_우수_a5-1bl_설계계산" xfId="6994" xr:uid="{00000000-0005-0000-0000-0000471B0000}"/>
    <cellStyle name="개_02-포장-1_Boo2_인월중군소하천_1관로공_02_판교_우수_a5-1bl_설계계산 2" xfId="6995" xr:uid="{00000000-0005-0000-0000-0000481B0000}"/>
    <cellStyle name="개_02-포장-1_Boo2_인월중군소하천_1관로공_02_판교_우수_a5-1bl_설계계산 3" xfId="6996" xr:uid="{00000000-0005-0000-0000-0000491B0000}"/>
    <cellStyle name="개_02-포장-1_Boo2_인월중군소하천_1관로공_02_판교_우수_a5-1bl_설계계산 4" xfId="6997" xr:uid="{00000000-0005-0000-0000-00004A1B0000}"/>
    <cellStyle name="개_02-포장-1_Boo2_인월중군소하천_1관로공_02_판교_우수_a5-1bl_설계계산_02_판교_빗물이용_a5-2bl_설계계산서" xfId="6998" xr:uid="{00000000-0005-0000-0000-00004B1B0000}"/>
    <cellStyle name="개_02-포장-1_Boo2_인월중군소하천_1관로공_02_판교_우수_a5-1bl_설계계산_02_판교_빗물이용_a5-2bl_설계계산서 2" xfId="6999" xr:uid="{00000000-0005-0000-0000-00004C1B0000}"/>
    <cellStyle name="개_02-포장-1_Boo2_인월중군소하천_1관로공_02_판교_우수_a5-1bl_설계계산_02_판교_빗물이용_a5-2bl_설계계산서 3" xfId="7000" xr:uid="{00000000-0005-0000-0000-00004D1B0000}"/>
    <cellStyle name="개_02-포장-1_Boo2_인월중군소하천_1관로공_02_판교_우수_a5-1bl_설계계산_02_판교_빗물이용_a5-2bl_설계계산서 4" xfId="7001" xr:uid="{00000000-0005-0000-0000-00004E1B0000}"/>
    <cellStyle name="개_02-포장-1_Book2" xfId="7002" xr:uid="{00000000-0005-0000-0000-00004F1B0000}"/>
    <cellStyle name="개_02-포장-1_Book2 2" xfId="7003" xr:uid="{00000000-0005-0000-0000-0000501B0000}"/>
    <cellStyle name="개_02-포장-1_Book2 3" xfId="7004" xr:uid="{00000000-0005-0000-0000-0000511B0000}"/>
    <cellStyle name="개_02-포장-1_Book2 4" xfId="7005" xr:uid="{00000000-0005-0000-0000-0000521B0000}"/>
    <cellStyle name="개_02-포장-1_Book2_02_판교_우수_a5-1bl_설계계산" xfId="7006" xr:uid="{00000000-0005-0000-0000-0000531B0000}"/>
    <cellStyle name="개_02-포장-1_Book2_02_판교_우수_a5-1bl_설계계산 2" xfId="7007" xr:uid="{00000000-0005-0000-0000-0000541B0000}"/>
    <cellStyle name="개_02-포장-1_Book2_02_판교_우수_a5-1bl_설계계산 3" xfId="7008" xr:uid="{00000000-0005-0000-0000-0000551B0000}"/>
    <cellStyle name="개_02-포장-1_Book2_02_판교_우수_a5-1bl_설계계산 4" xfId="7009" xr:uid="{00000000-0005-0000-0000-0000561B0000}"/>
    <cellStyle name="개_02-포장-1_Book2_02_판교_우수_a5-1bl_설계계산_02_판교_빗물이용_a5-2bl_설계계산서" xfId="7010" xr:uid="{00000000-0005-0000-0000-0000571B0000}"/>
    <cellStyle name="개_02-포장-1_Book2_02_판교_우수_a5-1bl_설계계산_02_판교_빗물이용_a5-2bl_설계계산서 2" xfId="7011" xr:uid="{00000000-0005-0000-0000-0000581B0000}"/>
    <cellStyle name="개_02-포장-1_Book2_02_판교_우수_a5-1bl_설계계산_02_판교_빗물이용_a5-2bl_설계계산서 3" xfId="7012" xr:uid="{00000000-0005-0000-0000-0000591B0000}"/>
    <cellStyle name="개_02-포장-1_Book2_02_판교_우수_a5-1bl_설계계산_02_판교_빗물이용_a5-2bl_설계계산서 4" xfId="7013" xr:uid="{00000000-0005-0000-0000-00005A1B0000}"/>
    <cellStyle name="개_02-포장-1_Book2_1" xfId="7014" xr:uid="{00000000-0005-0000-0000-00005B1B0000}"/>
    <cellStyle name="개_02-포장-1_Book2_1 2" xfId="7015" xr:uid="{00000000-0005-0000-0000-00005C1B0000}"/>
    <cellStyle name="개_02-포장-1_Book2_1 3" xfId="7016" xr:uid="{00000000-0005-0000-0000-00005D1B0000}"/>
    <cellStyle name="개_02-포장-1_Book2_1 4" xfId="7017" xr:uid="{00000000-0005-0000-0000-00005E1B0000}"/>
    <cellStyle name="개_02-포장-1_Book2_1_02_판교_우수_a5-1bl_설계계산" xfId="7018" xr:uid="{00000000-0005-0000-0000-00005F1B0000}"/>
    <cellStyle name="개_02-포장-1_Book2_1_02_판교_우수_a5-1bl_설계계산 2" xfId="7019" xr:uid="{00000000-0005-0000-0000-0000601B0000}"/>
    <cellStyle name="개_02-포장-1_Book2_1_02_판교_우수_a5-1bl_설계계산 3" xfId="7020" xr:uid="{00000000-0005-0000-0000-0000611B0000}"/>
    <cellStyle name="개_02-포장-1_Book2_1_02_판교_우수_a5-1bl_설계계산 4" xfId="7021" xr:uid="{00000000-0005-0000-0000-0000621B0000}"/>
    <cellStyle name="개_02-포장-1_Book2_1_02_판교_우수_a5-1bl_설계계산_02_판교_빗물이용_a5-2bl_설계계산서" xfId="7022" xr:uid="{00000000-0005-0000-0000-0000631B0000}"/>
    <cellStyle name="개_02-포장-1_Book2_1_02_판교_우수_a5-1bl_설계계산_02_판교_빗물이용_a5-2bl_설계계산서 2" xfId="7023" xr:uid="{00000000-0005-0000-0000-0000641B0000}"/>
    <cellStyle name="개_02-포장-1_Book2_1_02_판교_우수_a5-1bl_설계계산_02_판교_빗물이용_a5-2bl_설계계산서 3" xfId="7024" xr:uid="{00000000-0005-0000-0000-0000651B0000}"/>
    <cellStyle name="개_02-포장-1_Book2_1_02_판교_우수_a5-1bl_설계계산_02_판교_빗물이용_a5-2bl_설계계산서 4" xfId="7025" xr:uid="{00000000-0005-0000-0000-0000661B0000}"/>
    <cellStyle name="개_02-포장-1_Book2_1_1토공및포장공" xfId="7026" xr:uid="{00000000-0005-0000-0000-0000671B0000}"/>
    <cellStyle name="개_02-포장-1_Book2_1_1토공및포장공 2" xfId="7027" xr:uid="{00000000-0005-0000-0000-0000681B0000}"/>
    <cellStyle name="개_02-포장-1_Book2_1_1토공및포장공 3" xfId="7028" xr:uid="{00000000-0005-0000-0000-0000691B0000}"/>
    <cellStyle name="개_02-포장-1_Book2_1_1토공및포장공 4" xfId="7029" xr:uid="{00000000-0005-0000-0000-00006A1B0000}"/>
    <cellStyle name="개_02-포장-1_Book2_1_1토공및포장공_02_판교_우수_a5-1bl_설계계산" xfId="7030" xr:uid="{00000000-0005-0000-0000-00006B1B0000}"/>
    <cellStyle name="개_02-포장-1_Book2_1_1토공및포장공_02_판교_우수_a5-1bl_설계계산 2" xfId="7031" xr:uid="{00000000-0005-0000-0000-00006C1B0000}"/>
    <cellStyle name="개_02-포장-1_Book2_1_1토공및포장공_02_판교_우수_a5-1bl_설계계산 3" xfId="7032" xr:uid="{00000000-0005-0000-0000-00006D1B0000}"/>
    <cellStyle name="개_02-포장-1_Book2_1_1토공및포장공_02_판교_우수_a5-1bl_설계계산 4" xfId="7033" xr:uid="{00000000-0005-0000-0000-00006E1B0000}"/>
    <cellStyle name="개_02-포장-1_Book2_1_1토공및포장공_02_판교_우수_a5-1bl_설계계산_02_판교_빗물이용_a5-2bl_설계계산서" xfId="7034" xr:uid="{00000000-0005-0000-0000-00006F1B0000}"/>
    <cellStyle name="개_02-포장-1_Book2_1_1토공및포장공_02_판교_우수_a5-1bl_설계계산_02_판교_빗물이용_a5-2bl_설계계산서 2" xfId="7035" xr:uid="{00000000-0005-0000-0000-0000701B0000}"/>
    <cellStyle name="개_02-포장-1_Book2_1_1토공및포장공_02_판교_우수_a5-1bl_설계계산_02_판교_빗물이용_a5-2bl_설계계산서 3" xfId="7036" xr:uid="{00000000-0005-0000-0000-0000711B0000}"/>
    <cellStyle name="개_02-포장-1_Book2_1_1토공및포장공_02_판교_우수_a5-1bl_설계계산_02_판교_빗물이용_a5-2bl_설계계산서 4" xfId="7037" xr:uid="{00000000-0005-0000-0000-0000721B0000}"/>
    <cellStyle name="개_02-포장-1_Book2_1_1토공및포장공_1관로공" xfId="7038" xr:uid="{00000000-0005-0000-0000-0000731B0000}"/>
    <cellStyle name="개_02-포장-1_Book2_1_1토공및포장공_1관로공 2" xfId="7039" xr:uid="{00000000-0005-0000-0000-0000741B0000}"/>
    <cellStyle name="개_02-포장-1_Book2_1_1토공및포장공_1관로공 3" xfId="7040" xr:uid="{00000000-0005-0000-0000-0000751B0000}"/>
    <cellStyle name="개_02-포장-1_Book2_1_1토공및포장공_1관로공 4" xfId="7041" xr:uid="{00000000-0005-0000-0000-0000761B0000}"/>
    <cellStyle name="개_02-포장-1_Book2_1_1토공및포장공_1관로공_02_판교_우수_a5-1bl_설계계산" xfId="7042" xr:uid="{00000000-0005-0000-0000-0000771B0000}"/>
    <cellStyle name="개_02-포장-1_Book2_1_1토공및포장공_1관로공_02_판교_우수_a5-1bl_설계계산 2" xfId="7043" xr:uid="{00000000-0005-0000-0000-0000781B0000}"/>
    <cellStyle name="개_02-포장-1_Book2_1_1토공및포장공_1관로공_02_판교_우수_a5-1bl_설계계산 3" xfId="7044" xr:uid="{00000000-0005-0000-0000-0000791B0000}"/>
    <cellStyle name="개_02-포장-1_Book2_1_1토공및포장공_1관로공_02_판교_우수_a5-1bl_설계계산 4" xfId="7045" xr:uid="{00000000-0005-0000-0000-00007A1B0000}"/>
    <cellStyle name="개_02-포장-1_Book2_1_1토공및포장공_1관로공_02_판교_우수_a5-1bl_설계계산_02_판교_빗물이용_a5-2bl_설계계산서" xfId="7046" xr:uid="{00000000-0005-0000-0000-00007B1B0000}"/>
    <cellStyle name="개_02-포장-1_Book2_1_1토공및포장공_1관로공_02_판교_우수_a5-1bl_설계계산_02_판교_빗물이용_a5-2bl_설계계산서 2" xfId="7047" xr:uid="{00000000-0005-0000-0000-00007C1B0000}"/>
    <cellStyle name="개_02-포장-1_Book2_1_1토공및포장공_1관로공_02_판교_우수_a5-1bl_설계계산_02_판교_빗물이용_a5-2bl_설계계산서 3" xfId="7048" xr:uid="{00000000-0005-0000-0000-00007D1B0000}"/>
    <cellStyle name="개_02-포장-1_Book2_1_1토공및포장공_1관로공_02_판교_우수_a5-1bl_설계계산_02_판교_빗물이용_a5-2bl_설계계산서 4" xfId="7049" xr:uid="{00000000-0005-0000-0000-00007E1B0000}"/>
    <cellStyle name="개_02-포장-1_Book2_1_수량전체" xfId="7050" xr:uid="{00000000-0005-0000-0000-00007F1B0000}"/>
    <cellStyle name="개_02-포장-1_Book2_1_수량전체 2" xfId="7051" xr:uid="{00000000-0005-0000-0000-0000801B0000}"/>
    <cellStyle name="개_02-포장-1_Book2_1_수량전체 3" xfId="7052" xr:uid="{00000000-0005-0000-0000-0000811B0000}"/>
    <cellStyle name="개_02-포장-1_Book2_1_수량전체 4" xfId="7053" xr:uid="{00000000-0005-0000-0000-0000821B0000}"/>
    <cellStyle name="개_02-포장-1_Book2_1_수량전체_02_판교_우수_a5-1bl_설계계산" xfId="7054" xr:uid="{00000000-0005-0000-0000-0000831B0000}"/>
    <cellStyle name="개_02-포장-1_Book2_1_수량전체_02_판교_우수_a5-1bl_설계계산 2" xfId="7055" xr:uid="{00000000-0005-0000-0000-0000841B0000}"/>
    <cellStyle name="개_02-포장-1_Book2_1_수량전체_02_판교_우수_a5-1bl_설계계산 3" xfId="7056" xr:uid="{00000000-0005-0000-0000-0000851B0000}"/>
    <cellStyle name="개_02-포장-1_Book2_1_수량전체_02_판교_우수_a5-1bl_설계계산 4" xfId="7057" xr:uid="{00000000-0005-0000-0000-0000861B0000}"/>
    <cellStyle name="개_02-포장-1_Book2_1_수량전체_02_판교_우수_a5-1bl_설계계산_02_판교_빗물이용_a5-2bl_설계계산서" xfId="7058" xr:uid="{00000000-0005-0000-0000-0000871B0000}"/>
    <cellStyle name="개_02-포장-1_Book2_1_수량전체_02_판교_우수_a5-1bl_설계계산_02_판교_빗물이용_a5-2bl_설계계산서 2" xfId="7059" xr:uid="{00000000-0005-0000-0000-0000881B0000}"/>
    <cellStyle name="개_02-포장-1_Book2_1_수량전체_02_판교_우수_a5-1bl_설계계산_02_판교_빗물이용_a5-2bl_설계계산서 3" xfId="7060" xr:uid="{00000000-0005-0000-0000-0000891B0000}"/>
    <cellStyle name="개_02-포장-1_Book2_1_수량전체_02_판교_우수_a5-1bl_설계계산_02_판교_빗물이용_a5-2bl_설계계산서 4" xfId="7061" xr:uid="{00000000-0005-0000-0000-00008A1B0000}"/>
    <cellStyle name="개_02-포장-1_Book2_1_수량전체_1토공및포장공" xfId="7062" xr:uid="{00000000-0005-0000-0000-00008B1B0000}"/>
    <cellStyle name="개_02-포장-1_Book2_1_수량전체_1토공및포장공 2" xfId="7063" xr:uid="{00000000-0005-0000-0000-00008C1B0000}"/>
    <cellStyle name="개_02-포장-1_Book2_1_수량전체_1토공및포장공 3" xfId="7064" xr:uid="{00000000-0005-0000-0000-00008D1B0000}"/>
    <cellStyle name="개_02-포장-1_Book2_1_수량전체_1토공및포장공 4" xfId="7065" xr:uid="{00000000-0005-0000-0000-00008E1B0000}"/>
    <cellStyle name="개_02-포장-1_Book2_1_수량전체_1토공및포장공_02_판교_우수_a5-1bl_설계계산" xfId="7066" xr:uid="{00000000-0005-0000-0000-00008F1B0000}"/>
    <cellStyle name="개_02-포장-1_Book2_1_수량전체_1토공및포장공_02_판교_우수_a5-1bl_설계계산 2" xfId="7067" xr:uid="{00000000-0005-0000-0000-0000901B0000}"/>
    <cellStyle name="개_02-포장-1_Book2_1_수량전체_1토공및포장공_02_판교_우수_a5-1bl_설계계산 3" xfId="7068" xr:uid="{00000000-0005-0000-0000-0000911B0000}"/>
    <cellStyle name="개_02-포장-1_Book2_1_수량전체_1토공및포장공_02_판교_우수_a5-1bl_설계계산 4" xfId="7069" xr:uid="{00000000-0005-0000-0000-0000921B0000}"/>
    <cellStyle name="개_02-포장-1_Book2_1_수량전체_1토공및포장공_02_판교_우수_a5-1bl_설계계산_02_판교_빗물이용_a5-2bl_설계계산서" xfId="7070" xr:uid="{00000000-0005-0000-0000-0000931B0000}"/>
    <cellStyle name="개_02-포장-1_Book2_1_수량전체_1토공및포장공_02_판교_우수_a5-1bl_설계계산_02_판교_빗물이용_a5-2bl_설계계산서 2" xfId="7071" xr:uid="{00000000-0005-0000-0000-0000941B0000}"/>
    <cellStyle name="개_02-포장-1_Book2_1_수량전체_1토공및포장공_02_판교_우수_a5-1bl_설계계산_02_판교_빗물이용_a5-2bl_설계계산서 3" xfId="7072" xr:uid="{00000000-0005-0000-0000-0000951B0000}"/>
    <cellStyle name="개_02-포장-1_Book2_1_수량전체_1토공및포장공_02_판교_우수_a5-1bl_설계계산_02_판교_빗물이용_a5-2bl_설계계산서 4" xfId="7073" xr:uid="{00000000-0005-0000-0000-0000961B0000}"/>
    <cellStyle name="개_02-포장-1_Book2_1_수량전체_1토공및포장공_1관로공" xfId="7074" xr:uid="{00000000-0005-0000-0000-0000971B0000}"/>
    <cellStyle name="개_02-포장-1_Book2_1_수량전체_1토공및포장공_1관로공 2" xfId="7075" xr:uid="{00000000-0005-0000-0000-0000981B0000}"/>
    <cellStyle name="개_02-포장-1_Book2_1_수량전체_1토공및포장공_1관로공 3" xfId="7076" xr:uid="{00000000-0005-0000-0000-0000991B0000}"/>
    <cellStyle name="개_02-포장-1_Book2_1_수량전체_1토공및포장공_1관로공 4" xfId="7077" xr:uid="{00000000-0005-0000-0000-00009A1B0000}"/>
    <cellStyle name="개_02-포장-1_Book2_1_수량전체_1토공및포장공_1관로공_02_판교_우수_a5-1bl_설계계산" xfId="7078" xr:uid="{00000000-0005-0000-0000-00009B1B0000}"/>
    <cellStyle name="개_02-포장-1_Book2_1_수량전체_1토공및포장공_1관로공_02_판교_우수_a5-1bl_설계계산 2" xfId="7079" xr:uid="{00000000-0005-0000-0000-00009C1B0000}"/>
    <cellStyle name="개_02-포장-1_Book2_1_수량전체_1토공및포장공_1관로공_02_판교_우수_a5-1bl_설계계산 3" xfId="7080" xr:uid="{00000000-0005-0000-0000-00009D1B0000}"/>
    <cellStyle name="개_02-포장-1_Book2_1_수량전체_1토공및포장공_1관로공_02_판교_우수_a5-1bl_설계계산 4" xfId="7081" xr:uid="{00000000-0005-0000-0000-00009E1B0000}"/>
    <cellStyle name="개_02-포장-1_Book2_1_수량전체_1토공및포장공_1관로공_02_판교_우수_a5-1bl_설계계산_02_판교_빗물이용_a5-2bl_설계계산서" xfId="7082" xr:uid="{00000000-0005-0000-0000-00009F1B0000}"/>
    <cellStyle name="개_02-포장-1_Book2_1_수량전체_1토공및포장공_1관로공_02_판교_우수_a5-1bl_설계계산_02_판교_빗물이용_a5-2bl_설계계산서 2" xfId="7083" xr:uid="{00000000-0005-0000-0000-0000A01B0000}"/>
    <cellStyle name="개_02-포장-1_Book2_1_수량전체_1토공및포장공_1관로공_02_판교_우수_a5-1bl_설계계산_02_판교_빗물이용_a5-2bl_설계계산서 3" xfId="7084" xr:uid="{00000000-0005-0000-0000-0000A11B0000}"/>
    <cellStyle name="개_02-포장-1_Book2_1_수량전체_1토공및포장공_1관로공_02_판교_우수_a5-1bl_설계계산_02_판교_빗물이용_a5-2bl_설계계산서 4" xfId="7085" xr:uid="{00000000-0005-0000-0000-0000A21B0000}"/>
    <cellStyle name="개_02-포장-1_Book2_1토공및포장공" xfId="7086" xr:uid="{00000000-0005-0000-0000-0000A31B0000}"/>
    <cellStyle name="개_02-포장-1_Book2_1토공및포장공 2" xfId="7087" xr:uid="{00000000-0005-0000-0000-0000A41B0000}"/>
    <cellStyle name="개_02-포장-1_Book2_1토공및포장공 3" xfId="7088" xr:uid="{00000000-0005-0000-0000-0000A51B0000}"/>
    <cellStyle name="개_02-포장-1_Book2_1토공및포장공 4" xfId="7089" xr:uid="{00000000-0005-0000-0000-0000A61B0000}"/>
    <cellStyle name="개_02-포장-1_Book2_1토공및포장공_02_판교_우수_a5-1bl_설계계산" xfId="7090" xr:uid="{00000000-0005-0000-0000-0000A71B0000}"/>
    <cellStyle name="개_02-포장-1_Book2_1토공및포장공_02_판교_우수_a5-1bl_설계계산 2" xfId="7091" xr:uid="{00000000-0005-0000-0000-0000A81B0000}"/>
    <cellStyle name="개_02-포장-1_Book2_1토공및포장공_02_판교_우수_a5-1bl_설계계산 3" xfId="7092" xr:uid="{00000000-0005-0000-0000-0000A91B0000}"/>
    <cellStyle name="개_02-포장-1_Book2_1토공및포장공_02_판교_우수_a5-1bl_설계계산 4" xfId="7093" xr:uid="{00000000-0005-0000-0000-0000AA1B0000}"/>
    <cellStyle name="개_02-포장-1_Book2_1토공및포장공_02_판교_우수_a5-1bl_설계계산_02_판교_빗물이용_a5-2bl_설계계산서" xfId="7094" xr:uid="{00000000-0005-0000-0000-0000AB1B0000}"/>
    <cellStyle name="개_02-포장-1_Book2_1토공및포장공_02_판교_우수_a5-1bl_설계계산_02_판교_빗물이용_a5-2bl_설계계산서 2" xfId="7095" xr:uid="{00000000-0005-0000-0000-0000AC1B0000}"/>
    <cellStyle name="개_02-포장-1_Book2_1토공및포장공_02_판교_우수_a5-1bl_설계계산_02_판교_빗물이용_a5-2bl_설계계산서 3" xfId="7096" xr:uid="{00000000-0005-0000-0000-0000AD1B0000}"/>
    <cellStyle name="개_02-포장-1_Book2_1토공및포장공_02_판교_우수_a5-1bl_설계계산_02_판교_빗물이용_a5-2bl_설계계산서 4" xfId="7097" xr:uid="{00000000-0005-0000-0000-0000AE1B0000}"/>
    <cellStyle name="개_02-포장-1_Book2_1토공및포장공_1관로공" xfId="7098" xr:uid="{00000000-0005-0000-0000-0000AF1B0000}"/>
    <cellStyle name="개_02-포장-1_Book2_1토공및포장공_1관로공 2" xfId="7099" xr:uid="{00000000-0005-0000-0000-0000B01B0000}"/>
    <cellStyle name="개_02-포장-1_Book2_1토공및포장공_1관로공 3" xfId="7100" xr:uid="{00000000-0005-0000-0000-0000B11B0000}"/>
    <cellStyle name="개_02-포장-1_Book2_1토공및포장공_1관로공 4" xfId="7101" xr:uid="{00000000-0005-0000-0000-0000B21B0000}"/>
    <cellStyle name="개_02-포장-1_Book2_1토공및포장공_1관로공_02_판교_우수_a5-1bl_설계계산" xfId="7102" xr:uid="{00000000-0005-0000-0000-0000B31B0000}"/>
    <cellStyle name="개_02-포장-1_Book2_1토공및포장공_1관로공_02_판교_우수_a5-1bl_설계계산 2" xfId="7103" xr:uid="{00000000-0005-0000-0000-0000B41B0000}"/>
    <cellStyle name="개_02-포장-1_Book2_1토공및포장공_1관로공_02_판교_우수_a5-1bl_설계계산 3" xfId="7104" xr:uid="{00000000-0005-0000-0000-0000B51B0000}"/>
    <cellStyle name="개_02-포장-1_Book2_1토공및포장공_1관로공_02_판교_우수_a5-1bl_설계계산 4" xfId="7105" xr:uid="{00000000-0005-0000-0000-0000B61B0000}"/>
    <cellStyle name="개_02-포장-1_Book2_1토공및포장공_1관로공_02_판교_우수_a5-1bl_설계계산_02_판교_빗물이용_a5-2bl_설계계산서" xfId="7106" xr:uid="{00000000-0005-0000-0000-0000B71B0000}"/>
    <cellStyle name="개_02-포장-1_Book2_1토공및포장공_1관로공_02_판교_우수_a5-1bl_설계계산_02_판교_빗물이용_a5-2bl_설계계산서 2" xfId="7107" xr:uid="{00000000-0005-0000-0000-0000B81B0000}"/>
    <cellStyle name="개_02-포장-1_Book2_1토공및포장공_1관로공_02_판교_우수_a5-1bl_설계계산_02_판교_빗물이용_a5-2bl_설계계산서 3" xfId="7108" xr:uid="{00000000-0005-0000-0000-0000B91B0000}"/>
    <cellStyle name="개_02-포장-1_Book2_1토공및포장공_1관로공_02_판교_우수_a5-1bl_설계계산_02_판교_빗물이용_a5-2bl_설계계산서 4" xfId="7109" xr:uid="{00000000-0005-0000-0000-0000BA1B0000}"/>
    <cellStyle name="개_02-포장-1_Book2_Sheet2" xfId="7110" xr:uid="{00000000-0005-0000-0000-0000BB1B0000}"/>
    <cellStyle name="개_02-포장-1_Book2_Sheet2 2" xfId="7111" xr:uid="{00000000-0005-0000-0000-0000BC1B0000}"/>
    <cellStyle name="개_02-포장-1_Book2_Sheet2 3" xfId="7112" xr:uid="{00000000-0005-0000-0000-0000BD1B0000}"/>
    <cellStyle name="개_02-포장-1_Book2_Sheet2 4" xfId="7113" xr:uid="{00000000-0005-0000-0000-0000BE1B0000}"/>
    <cellStyle name="개_02-포장-1_Book2_Sheet2_02_판교_우수_a5-1bl_설계계산" xfId="7114" xr:uid="{00000000-0005-0000-0000-0000BF1B0000}"/>
    <cellStyle name="개_02-포장-1_Book2_Sheet2_02_판교_우수_a5-1bl_설계계산 2" xfId="7115" xr:uid="{00000000-0005-0000-0000-0000C01B0000}"/>
    <cellStyle name="개_02-포장-1_Book2_Sheet2_02_판교_우수_a5-1bl_설계계산 3" xfId="7116" xr:uid="{00000000-0005-0000-0000-0000C11B0000}"/>
    <cellStyle name="개_02-포장-1_Book2_Sheet2_02_판교_우수_a5-1bl_설계계산 4" xfId="7117" xr:uid="{00000000-0005-0000-0000-0000C21B0000}"/>
    <cellStyle name="개_02-포장-1_Book2_Sheet2_02_판교_우수_a5-1bl_설계계산_02_판교_빗물이용_a5-2bl_설계계산서" xfId="7118" xr:uid="{00000000-0005-0000-0000-0000C31B0000}"/>
    <cellStyle name="개_02-포장-1_Book2_Sheet2_02_판교_우수_a5-1bl_설계계산_02_판교_빗물이용_a5-2bl_설계계산서 2" xfId="7119" xr:uid="{00000000-0005-0000-0000-0000C41B0000}"/>
    <cellStyle name="개_02-포장-1_Book2_Sheet2_02_판교_우수_a5-1bl_설계계산_02_판교_빗물이용_a5-2bl_설계계산서 3" xfId="7120" xr:uid="{00000000-0005-0000-0000-0000C51B0000}"/>
    <cellStyle name="개_02-포장-1_Book2_Sheet2_02_판교_우수_a5-1bl_설계계산_02_판교_빗물이용_a5-2bl_설계계산서 4" xfId="7121" xr:uid="{00000000-0005-0000-0000-0000C61B0000}"/>
    <cellStyle name="개_02-포장-1_Book2_Sheet2_1토공및포장공" xfId="7122" xr:uid="{00000000-0005-0000-0000-0000C71B0000}"/>
    <cellStyle name="개_02-포장-1_Book2_Sheet2_1토공및포장공 2" xfId="7123" xr:uid="{00000000-0005-0000-0000-0000C81B0000}"/>
    <cellStyle name="개_02-포장-1_Book2_Sheet2_1토공및포장공 3" xfId="7124" xr:uid="{00000000-0005-0000-0000-0000C91B0000}"/>
    <cellStyle name="개_02-포장-1_Book2_Sheet2_1토공및포장공 4" xfId="7125" xr:uid="{00000000-0005-0000-0000-0000CA1B0000}"/>
    <cellStyle name="개_02-포장-1_Book2_Sheet2_1토공및포장공_02_판교_우수_a5-1bl_설계계산" xfId="7126" xr:uid="{00000000-0005-0000-0000-0000CB1B0000}"/>
    <cellStyle name="개_02-포장-1_Book2_Sheet2_1토공및포장공_02_판교_우수_a5-1bl_설계계산 2" xfId="7127" xr:uid="{00000000-0005-0000-0000-0000CC1B0000}"/>
    <cellStyle name="개_02-포장-1_Book2_Sheet2_1토공및포장공_02_판교_우수_a5-1bl_설계계산 3" xfId="7128" xr:uid="{00000000-0005-0000-0000-0000CD1B0000}"/>
    <cellStyle name="개_02-포장-1_Book2_Sheet2_1토공및포장공_02_판교_우수_a5-1bl_설계계산 4" xfId="7129" xr:uid="{00000000-0005-0000-0000-0000CE1B0000}"/>
    <cellStyle name="개_02-포장-1_Book2_Sheet2_1토공및포장공_02_판교_우수_a5-1bl_설계계산_02_판교_빗물이용_a5-2bl_설계계산서" xfId="7130" xr:uid="{00000000-0005-0000-0000-0000CF1B0000}"/>
    <cellStyle name="개_02-포장-1_Book2_Sheet2_1토공및포장공_02_판교_우수_a5-1bl_설계계산_02_판교_빗물이용_a5-2bl_설계계산서 2" xfId="7131" xr:uid="{00000000-0005-0000-0000-0000D01B0000}"/>
    <cellStyle name="개_02-포장-1_Book2_Sheet2_1토공및포장공_02_판교_우수_a5-1bl_설계계산_02_판교_빗물이용_a5-2bl_설계계산서 3" xfId="7132" xr:uid="{00000000-0005-0000-0000-0000D11B0000}"/>
    <cellStyle name="개_02-포장-1_Book2_Sheet2_1토공및포장공_02_판교_우수_a5-1bl_설계계산_02_판교_빗물이용_a5-2bl_설계계산서 4" xfId="7133" xr:uid="{00000000-0005-0000-0000-0000D21B0000}"/>
    <cellStyle name="개_02-포장-1_Book2_Sheet2_1토공및포장공_1관로공" xfId="7134" xr:uid="{00000000-0005-0000-0000-0000D31B0000}"/>
    <cellStyle name="개_02-포장-1_Book2_Sheet2_1토공및포장공_1관로공 2" xfId="7135" xr:uid="{00000000-0005-0000-0000-0000D41B0000}"/>
    <cellStyle name="개_02-포장-1_Book2_Sheet2_1토공및포장공_1관로공 3" xfId="7136" xr:uid="{00000000-0005-0000-0000-0000D51B0000}"/>
    <cellStyle name="개_02-포장-1_Book2_Sheet2_1토공및포장공_1관로공 4" xfId="7137" xr:uid="{00000000-0005-0000-0000-0000D61B0000}"/>
    <cellStyle name="개_02-포장-1_Book2_Sheet2_1토공및포장공_1관로공_02_판교_우수_a5-1bl_설계계산" xfId="7138" xr:uid="{00000000-0005-0000-0000-0000D71B0000}"/>
    <cellStyle name="개_02-포장-1_Book2_Sheet2_1토공및포장공_1관로공_02_판교_우수_a5-1bl_설계계산 2" xfId="7139" xr:uid="{00000000-0005-0000-0000-0000D81B0000}"/>
    <cellStyle name="개_02-포장-1_Book2_Sheet2_1토공및포장공_1관로공_02_판교_우수_a5-1bl_설계계산 3" xfId="7140" xr:uid="{00000000-0005-0000-0000-0000D91B0000}"/>
    <cellStyle name="개_02-포장-1_Book2_Sheet2_1토공및포장공_1관로공_02_판교_우수_a5-1bl_설계계산 4" xfId="7141" xr:uid="{00000000-0005-0000-0000-0000DA1B0000}"/>
    <cellStyle name="개_02-포장-1_Book2_Sheet2_1토공및포장공_1관로공_02_판교_우수_a5-1bl_설계계산_02_판교_빗물이용_a5-2bl_설계계산서" xfId="7142" xr:uid="{00000000-0005-0000-0000-0000DB1B0000}"/>
    <cellStyle name="개_02-포장-1_Book2_Sheet2_1토공및포장공_1관로공_02_판교_우수_a5-1bl_설계계산_02_판교_빗물이용_a5-2bl_설계계산서 2" xfId="7143" xr:uid="{00000000-0005-0000-0000-0000DC1B0000}"/>
    <cellStyle name="개_02-포장-1_Book2_Sheet2_1토공및포장공_1관로공_02_판교_우수_a5-1bl_설계계산_02_판교_빗물이용_a5-2bl_설계계산서 3" xfId="7144" xr:uid="{00000000-0005-0000-0000-0000DD1B0000}"/>
    <cellStyle name="개_02-포장-1_Book2_Sheet2_1토공및포장공_1관로공_02_판교_우수_a5-1bl_설계계산_02_판교_빗물이용_a5-2bl_설계계산서 4" xfId="7145" xr:uid="{00000000-0005-0000-0000-0000DE1B0000}"/>
    <cellStyle name="개_02-포장-1_Book2_도로수량양식" xfId="7146" xr:uid="{00000000-0005-0000-0000-0000DF1B0000}"/>
    <cellStyle name="개_02-포장-1_Book2_도로수량양식 2" xfId="7147" xr:uid="{00000000-0005-0000-0000-0000E01B0000}"/>
    <cellStyle name="개_02-포장-1_Book2_도로수량양식 3" xfId="7148" xr:uid="{00000000-0005-0000-0000-0000E11B0000}"/>
    <cellStyle name="개_02-포장-1_Book2_도로수량양식 4" xfId="7149" xr:uid="{00000000-0005-0000-0000-0000E21B0000}"/>
    <cellStyle name="개_02-포장-1_Book2_도로수량양식_02_판교_우수_a5-1bl_설계계산" xfId="7150" xr:uid="{00000000-0005-0000-0000-0000E31B0000}"/>
    <cellStyle name="개_02-포장-1_Book2_도로수량양식_02_판교_우수_a5-1bl_설계계산 2" xfId="7151" xr:uid="{00000000-0005-0000-0000-0000E41B0000}"/>
    <cellStyle name="개_02-포장-1_Book2_도로수량양식_02_판교_우수_a5-1bl_설계계산 3" xfId="7152" xr:uid="{00000000-0005-0000-0000-0000E51B0000}"/>
    <cellStyle name="개_02-포장-1_Book2_도로수량양식_02_판교_우수_a5-1bl_설계계산 4" xfId="7153" xr:uid="{00000000-0005-0000-0000-0000E61B0000}"/>
    <cellStyle name="개_02-포장-1_Book2_도로수량양식_02_판교_우수_a5-1bl_설계계산_02_판교_빗물이용_a5-2bl_설계계산서" xfId="7154" xr:uid="{00000000-0005-0000-0000-0000E71B0000}"/>
    <cellStyle name="개_02-포장-1_Book2_도로수량양식_02_판교_우수_a5-1bl_설계계산_02_판교_빗물이용_a5-2bl_설계계산서 2" xfId="7155" xr:uid="{00000000-0005-0000-0000-0000E81B0000}"/>
    <cellStyle name="개_02-포장-1_Book2_도로수량양식_02_판교_우수_a5-1bl_설계계산_02_판교_빗물이용_a5-2bl_설계계산서 3" xfId="7156" xr:uid="{00000000-0005-0000-0000-0000E91B0000}"/>
    <cellStyle name="개_02-포장-1_Book2_도로수량양식_02_판교_우수_a5-1bl_설계계산_02_판교_빗물이용_a5-2bl_설계계산서 4" xfId="7157" xr:uid="{00000000-0005-0000-0000-0000EA1B0000}"/>
    <cellStyle name="개_02-포장-1_Book2_도로수량양식_1관로공" xfId="7158" xr:uid="{00000000-0005-0000-0000-0000EB1B0000}"/>
    <cellStyle name="개_02-포장-1_Book2_도로수량양식_1관로공 2" xfId="7159" xr:uid="{00000000-0005-0000-0000-0000EC1B0000}"/>
    <cellStyle name="개_02-포장-1_Book2_도로수량양식_1관로공 3" xfId="7160" xr:uid="{00000000-0005-0000-0000-0000ED1B0000}"/>
    <cellStyle name="개_02-포장-1_Book2_도로수량양식_1관로공 4" xfId="7161" xr:uid="{00000000-0005-0000-0000-0000EE1B0000}"/>
    <cellStyle name="개_02-포장-1_Book2_도로수량양식_1관로공_02_판교_우수_a5-1bl_설계계산" xfId="7162" xr:uid="{00000000-0005-0000-0000-0000EF1B0000}"/>
    <cellStyle name="개_02-포장-1_Book2_도로수량양식_1관로공_02_판교_우수_a5-1bl_설계계산 2" xfId="7163" xr:uid="{00000000-0005-0000-0000-0000F01B0000}"/>
    <cellStyle name="개_02-포장-1_Book2_도로수량양식_1관로공_02_판교_우수_a5-1bl_설계계산 3" xfId="7164" xr:uid="{00000000-0005-0000-0000-0000F11B0000}"/>
    <cellStyle name="개_02-포장-1_Book2_도로수량양식_1관로공_02_판교_우수_a5-1bl_설계계산 4" xfId="7165" xr:uid="{00000000-0005-0000-0000-0000F21B0000}"/>
    <cellStyle name="개_02-포장-1_Book2_도로수량양식_1관로공_02_판교_우수_a5-1bl_설계계산_02_판교_빗물이용_a5-2bl_설계계산서" xfId="7166" xr:uid="{00000000-0005-0000-0000-0000F31B0000}"/>
    <cellStyle name="개_02-포장-1_Book2_도로수량양식_1관로공_02_판교_우수_a5-1bl_설계계산_02_판교_빗물이용_a5-2bl_설계계산서 2" xfId="7167" xr:uid="{00000000-0005-0000-0000-0000F41B0000}"/>
    <cellStyle name="개_02-포장-1_Book2_도로수량양식_1관로공_02_판교_우수_a5-1bl_설계계산_02_판교_빗물이용_a5-2bl_설계계산서 3" xfId="7168" xr:uid="{00000000-0005-0000-0000-0000F51B0000}"/>
    <cellStyle name="개_02-포장-1_Book2_도로수량양식_1관로공_02_판교_우수_a5-1bl_설계계산_02_판교_빗물이용_a5-2bl_설계계산서 4" xfId="7169" xr:uid="{00000000-0005-0000-0000-0000F61B0000}"/>
    <cellStyle name="개_02-포장-1_Book2_마곡수량산출" xfId="7170" xr:uid="{00000000-0005-0000-0000-0000F71B0000}"/>
    <cellStyle name="개_02-포장-1_Book2_마곡수량산출 2" xfId="7171" xr:uid="{00000000-0005-0000-0000-0000F81B0000}"/>
    <cellStyle name="개_02-포장-1_Book2_마곡수량산출 3" xfId="7172" xr:uid="{00000000-0005-0000-0000-0000F91B0000}"/>
    <cellStyle name="개_02-포장-1_Book2_마곡수량산출 4" xfId="7173" xr:uid="{00000000-0005-0000-0000-0000FA1B0000}"/>
    <cellStyle name="개_02-포장-1_Book2_마곡수량산출_02_판교_우수_a5-1bl_설계계산" xfId="7174" xr:uid="{00000000-0005-0000-0000-0000FB1B0000}"/>
    <cellStyle name="개_02-포장-1_Book2_마곡수량산출_02_판교_우수_a5-1bl_설계계산 2" xfId="7175" xr:uid="{00000000-0005-0000-0000-0000FC1B0000}"/>
    <cellStyle name="개_02-포장-1_Book2_마곡수량산출_02_판교_우수_a5-1bl_설계계산 3" xfId="7176" xr:uid="{00000000-0005-0000-0000-0000FD1B0000}"/>
    <cellStyle name="개_02-포장-1_Book2_마곡수량산출_02_판교_우수_a5-1bl_설계계산 4" xfId="7177" xr:uid="{00000000-0005-0000-0000-0000FE1B0000}"/>
    <cellStyle name="개_02-포장-1_Book2_마곡수량산출_02_판교_우수_a5-1bl_설계계산_02_판교_빗물이용_a5-2bl_설계계산서" xfId="7178" xr:uid="{00000000-0005-0000-0000-0000FF1B0000}"/>
    <cellStyle name="개_02-포장-1_Book2_마곡수량산출_02_판교_우수_a5-1bl_설계계산_02_판교_빗물이용_a5-2bl_설계계산서 2" xfId="7179" xr:uid="{00000000-0005-0000-0000-0000001C0000}"/>
    <cellStyle name="개_02-포장-1_Book2_마곡수량산출_02_판교_우수_a5-1bl_설계계산_02_판교_빗물이용_a5-2bl_설계계산서 3" xfId="7180" xr:uid="{00000000-0005-0000-0000-0000011C0000}"/>
    <cellStyle name="개_02-포장-1_Book2_마곡수량산출_02_판교_우수_a5-1bl_설계계산_02_판교_빗물이용_a5-2bl_설계계산서 4" xfId="7181" xr:uid="{00000000-0005-0000-0000-0000021C0000}"/>
    <cellStyle name="개_02-포장-1_Book2_마곡수량산출_1토공및포장공" xfId="7182" xr:uid="{00000000-0005-0000-0000-0000031C0000}"/>
    <cellStyle name="개_02-포장-1_Book2_마곡수량산출_1토공및포장공 2" xfId="7183" xr:uid="{00000000-0005-0000-0000-0000041C0000}"/>
    <cellStyle name="개_02-포장-1_Book2_마곡수량산출_1토공및포장공 3" xfId="7184" xr:uid="{00000000-0005-0000-0000-0000051C0000}"/>
    <cellStyle name="개_02-포장-1_Book2_마곡수량산출_1토공및포장공 4" xfId="7185" xr:uid="{00000000-0005-0000-0000-0000061C0000}"/>
    <cellStyle name="개_02-포장-1_Book2_마곡수량산출_1토공및포장공_02_판교_우수_a5-1bl_설계계산" xfId="7186" xr:uid="{00000000-0005-0000-0000-0000071C0000}"/>
    <cellStyle name="개_02-포장-1_Book2_마곡수량산출_1토공및포장공_02_판교_우수_a5-1bl_설계계산 2" xfId="7187" xr:uid="{00000000-0005-0000-0000-0000081C0000}"/>
    <cellStyle name="개_02-포장-1_Book2_마곡수량산출_1토공및포장공_02_판교_우수_a5-1bl_설계계산 3" xfId="7188" xr:uid="{00000000-0005-0000-0000-0000091C0000}"/>
    <cellStyle name="개_02-포장-1_Book2_마곡수량산출_1토공및포장공_02_판교_우수_a5-1bl_설계계산 4" xfId="7189" xr:uid="{00000000-0005-0000-0000-00000A1C0000}"/>
    <cellStyle name="개_02-포장-1_Book2_마곡수량산출_1토공및포장공_02_판교_우수_a5-1bl_설계계산_02_판교_빗물이용_a5-2bl_설계계산서" xfId="7190" xr:uid="{00000000-0005-0000-0000-00000B1C0000}"/>
    <cellStyle name="개_02-포장-1_Book2_마곡수량산출_1토공및포장공_02_판교_우수_a5-1bl_설계계산_02_판교_빗물이용_a5-2bl_설계계산서 2" xfId="7191" xr:uid="{00000000-0005-0000-0000-00000C1C0000}"/>
    <cellStyle name="개_02-포장-1_Book2_마곡수량산출_1토공및포장공_02_판교_우수_a5-1bl_설계계산_02_판교_빗물이용_a5-2bl_설계계산서 3" xfId="7192" xr:uid="{00000000-0005-0000-0000-00000D1C0000}"/>
    <cellStyle name="개_02-포장-1_Book2_마곡수량산출_1토공및포장공_02_판교_우수_a5-1bl_설계계산_02_판교_빗물이용_a5-2bl_설계계산서 4" xfId="7193" xr:uid="{00000000-0005-0000-0000-00000E1C0000}"/>
    <cellStyle name="개_02-포장-1_Book2_마곡수량산출_1토공및포장공_1관로공" xfId="7194" xr:uid="{00000000-0005-0000-0000-00000F1C0000}"/>
    <cellStyle name="개_02-포장-1_Book2_마곡수량산출_1토공및포장공_1관로공 2" xfId="7195" xr:uid="{00000000-0005-0000-0000-0000101C0000}"/>
    <cellStyle name="개_02-포장-1_Book2_마곡수량산출_1토공및포장공_1관로공 3" xfId="7196" xr:uid="{00000000-0005-0000-0000-0000111C0000}"/>
    <cellStyle name="개_02-포장-1_Book2_마곡수량산출_1토공및포장공_1관로공 4" xfId="7197" xr:uid="{00000000-0005-0000-0000-0000121C0000}"/>
    <cellStyle name="개_02-포장-1_Book2_마곡수량산출_1토공및포장공_1관로공_02_판교_우수_a5-1bl_설계계산" xfId="7198" xr:uid="{00000000-0005-0000-0000-0000131C0000}"/>
    <cellStyle name="개_02-포장-1_Book2_마곡수량산출_1토공및포장공_1관로공_02_판교_우수_a5-1bl_설계계산 2" xfId="7199" xr:uid="{00000000-0005-0000-0000-0000141C0000}"/>
    <cellStyle name="개_02-포장-1_Book2_마곡수량산출_1토공및포장공_1관로공_02_판교_우수_a5-1bl_설계계산 3" xfId="7200" xr:uid="{00000000-0005-0000-0000-0000151C0000}"/>
    <cellStyle name="개_02-포장-1_Book2_마곡수량산출_1토공및포장공_1관로공_02_판교_우수_a5-1bl_설계계산 4" xfId="7201" xr:uid="{00000000-0005-0000-0000-0000161C0000}"/>
    <cellStyle name="개_02-포장-1_Book2_마곡수량산출_1토공및포장공_1관로공_02_판교_우수_a5-1bl_설계계산_02_판교_빗물이용_a5-2bl_설계계산서" xfId="7202" xr:uid="{00000000-0005-0000-0000-0000171C0000}"/>
    <cellStyle name="개_02-포장-1_Book2_마곡수량산출_1토공및포장공_1관로공_02_판교_우수_a5-1bl_설계계산_02_판교_빗물이용_a5-2bl_설계계산서 2" xfId="7203" xr:uid="{00000000-0005-0000-0000-0000181C0000}"/>
    <cellStyle name="개_02-포장-1_Book2_마곡수량산출_1토공및포장공_1관로공_02_판교_우수_a5-1bl_설계계산_02_판교_빗물이용_a5-2bl_설계계산서 3" xfId="7204" xr:uid="{00000000-0005-0000-0000-0000191C0000}"/>
    <cellStyle name="개_02-포장-1_Book2_마곡수량산출_1토공및포장공_1관로공_02_판교_우수_a5-1bl_설계계산_02_판교_빗물이용_a5-2bl_설계계산서 4" xfId="7205" xr:uid="{00000000-0005-0000-0000-00001A1C0000}"/>
    <cellStyle name="개_02-포장-1_Book2_수량산출" xfId="7206" xr:uid="{00000000-0005-0000-0000-00001B1C0000}"/>
    <cellStyle name="개_02-포장-1_Book2_수량산출 2" xfId="7207" xr:uid="{00000000-0005-0000-0000-00001C1C0000}"/>
    <cellStyle name="개_02-포장-1_Book2_수량산출 3" xfId="7208" xr:uid="{00000000-0005-0000-0000-00001D1C0000}"/>
    <cellStyle name="개_02-포장-1_Book2_수량산출 4" xfId="7209" xr:uid="{00000000-0005-0000-0000-00001E1C0000}"/>
    <cellStyle name="개_02-포장-1_Book2_수량산출_02_판교_우수_a5-1bl_설계계산" xfId="7210" xr:uid="{00000000-0005-0000-0000-00001F1C0000}"/>
    <cellStyle name="개_02-포장-1_Book2_수량산출_02_판교_우수_a5-1bl_설계계산 2" xfId="7211" xr:uid="{00000000-0005-0000-0000-0000201C0000}"/>
    <cellStyle name="개_02-포장-1_Book2_수량산출_02_판교_우수_a5-1bl_설계계산 3" xfId="7212" xr:uid="{00000000-0005-0000-0000-0000211C0000}"/>
    <cellStyle name="개_02-포장-1_Book2_수량산출_02_판교_우수_a5-1bl_설계계산 4" xfId="7213" xr:uid="{00000000-0005-0000-0000-0000221C0000}"/>
    <cellStyle name="개_02-포장-1_Book2_수량산출_02_판교_우수_a5-1bl_설계계산_02_판교_빗물이용_a5-2bl_설계계산서" xfId="7214" xr:uid="{00000000-0005-0000-0000-0000231C0000}"/>
    <cellStyle name="개_02-포장-1_Book2_수량산출_02_판교_우수_a5-1bl_설계계산_02_판교_빗물이용_a5-2bl_설계계산서 2" xfId="7215" xr:uid="{00000000-0005-0000-0000-0000241C0000}"/>
    <cellStyle name="개_02-포장-1_Book2_수량산출_02_판교_우수_a5-1bl_설계계산_02_판교_빗물이용_a5-2bl_설계계산서 3" xfId="7216" xr:uid="{00000000-0005-0000-0000-0000251C0000}"/>
    <cellStyle name="개_02-포장-1_Book2_수량산출_02_판교_우수_a5-1bl_설계계산_02_판교_빗물이용_a5-2bl_설계계산서 4" xfId="7217" xr:uid="{00000000-0005-0000-0000-0000261C0000}"/>
    <cellStyle name="개_02-포장-1_Book2_수량산출_1관로공" xfId="7218" xr:uid="{00000000-0005-0000-0000-0000271C0000}"/>
    <cellStyle name="개_02-포장-1_Book2_수량산출_1관로공 2" xfId="7219" xr:uid="{00000000-0005-0000-0000-0000281C0000}"/>
    <cellStyle name="개_02-포장-1_Book2_수량산출_1관로공 3" xfId="7220" xr:uid="{00000000-0005-0000-0000-0000291C0000}"/>
    <cellStyle name="개_02-포장-1_Book2_수량산출_1관로공 4" xfId="7221" xr:uid="{00000000-0005-0000-0000-00002A1C0000}"/>
    <cellStyle name="개_02-포장-1_Book2_수량산출_1관로공_02_판교_우수_a5-1bl_설계계산" xfId="7222" xr:uid="{00000000-0005-0000-0000-00002B1C0000}"/>
    <cellStyle name="개_02-포장-1_Book2_수량산출_1관로공_02_판교_우수_a5-1bl_설계계산 2" xfId="7223" xr:uid="{00000000-0005-0000-0000-00002C1C0000}"/>
    <cellStyle name="개_02-포장-1_Book2_수량산출_1관로공_02_판교_우수_a5-1bl_설계계산 3" xfId="7224" xr:uid="{00000000-0005-0000-0000-00002D1C0000}"/>
    <cellStyle name="개_02-포장-1_Book2_수량산출_1관로공_02_판교_우수_a5-1bl_설계계산 4" xfId="7225" xr:uid="{00000000-0005-0000-0000-00002E1C0000}"/>
    <cellStyle name="개_02-포장-1_Book2_수량산출_1관로공_02_판교_우수_a5-1bl_설계계산_02_판교_빗물이용_a5-2bl_설계계산서" xfId="7226" xr:uid="{00000000-0005-0000-0000-00002F1C0000}"/>
    <cellStyle name="개_02-포장-1_Book2_수량산출_1관로공_02_판교_우수_a5-1bl_설계계산_02_판교_빗물이용_a5-2bl_설계계산서 2" xfId="7227" xr:uid="{00000000-0005-0000-0000-0000301C0000}"/>
    <cellStyle name="개_02-포장-1_Book2_수량산출_1관로공_02_판교_우수_a5-1bl_설계계산_02_판교_빗물이용_a5-2bl_설계계산서 3" xfId="7228" xr:uid="{00000000-0005-0000-0000-0000311C0000}"/>
    <cellStyle name="개_02-포장-1_Book2_수량산출_1관로공_02_판교_우수_a5-1bl_설계계산_02_판교_빗물이용_a5-2bl_설계계산서 4" xfId="7229" xr:uid="{00000000-0005-0000-0000-0000321C0000}"/>
    <cellStyle name="개_02-포장-1_Book2_수량전체" xfId="7230" xr:uid="{00000000-0005-0000-0000-0000331C0000}"/>
    <cellStyle name="개_02-포장-1_Book2_수량전체 2" xfId="7231" xr:uid="{00000000-0005-0000-0000-0000341C0000}"/>
    <cellStyle name="개_02-포장-1_Book2_수량전체 3" xfId="7232" xr:uid="{00000000-0005-0000-0000-0000351C0000}"/>
    <cellStyle name="개_02-포장-1_Book2_수량전체 4" xfId="7233" xr:uid="{00000000-0005-0000-0000-0000361C0000}"/>
    <cellStyle name="개_02-포장-1_Book2_수량전체_02_판교_우수_a5-1bl_설계계산" xfId="7234" xr:uid="{00000000-0005-0000-0000-0000371C0000}"/>
    <cellStyle name="개_02-포장-1_Book2_수량전체_02_판교_우수_a5-1bl_설계계산 2" xfId="7235" xr:uid="{00000000-0005-0000-0000-0000381C0000}"/>
    <cellStyle name="개_02-포장-1_Book2_수량전체_02_판교_우수_a5-1bl_설계계산 3" xfId="7236" xr:uid="{00000000-0005-0000-0000-0000391C0000}"/>
    <cellStyle name="개_02-포장-1_Book2_수량전체_02_판교_우수_a5-1bl_설계계산 4" xfId="7237" xr:uid="{00000000-0005-0000-0000-00003A1C0000}"/>
    <cellStyle name="개_02-포장-1_Book2_수량전체_02_판교_우수_a5-1bl_설계계산_02_판교_빗물이용_a5-2bl_설계계산서" xfId="7238" xr:uid="{00000000-0005-0000-0000-00003B1C0000}"/>
    <cellStyle name="개_02-포장-1_Book2_수량전체_02_판교_우수_a5-1bl_설계계산_02_판교_빗물이용_a5-2bl_설계계산서 2" xfId="7239" xr:uid="{00000000-0005-0000-0000-00003C1C0000}"/>
    <cellStyle name="개_02-포장-1_Book2_수량전체_02_판교_우수_a5-1bl_설계계산_02_판교_빗물이용_a5-2bl_설계계산서 3" xfId="7240" xr:uid="{00000000-0005-0000-0000-00003D1C0000}"/>
    <cellStyle name="개_02-포장-1_Book2_수량전체_02_판교_우수_a5-1bl_설계계산_02_판교_빗물이용_a5-2bl_설계계산서 4" xfId="7241" xr:uid="{00000000-0005-0000-0000-00003E1C0000}"/>
    <cellStyle name="개_02-포장-1_Book2_수량전체_1토공및포장공" xfId="7242" xr:uid="{00000000-0005-0000-0000-00003F1C0000}"/>
    <cellStyle name="개_02-포장-1_Book2_수량전체_1토공및포장공 2" xfId="7243" xr:uid="{00000000-0005-0000-0000-0000401C0000}"/>
    <cellStyle name="개_02-포장-1_Book2_수량전체_1토공및포장공 3" xfId="7244" xr:uid="{00000000-0005-0000-0000-0000411C0000}"/>
    <cellStyle name="개_02-포장-1_Book2_수량전체_1토공및포장공 4" xfId="7245" xr:uid="{00000000-0005-0000-0000-0000421C0000}"/>
    <cellStyle name="개_02-포장-1_Book2_수량전체_1토공및포장공_02_판교_우수_a5-1bl_설계계산" xfId="7246" xr:uid="{00000000-0005-0000-0000-0000431C0000}"/>
    <cellStyle name="개_02-포장-1_Book2_수량전체_1토공및포장공_02_판교_우수_a5-1bl_설계계산 2" xfId="7247" xr:uid="{00000000-0005-0000-0000-0000441C0000}"/>
    <cellStyle name="개_02-포장-1_Book2_수량전체_1토공및포장공_02_판교_우수_a5-1bl_설계계산 3" xfId="7248" xr:uid="{00000000-0005-0000-0000-0000451C0000}"/>
    <cellStyle name="개_02-포장-1_Book2_수량전체_1토공및포장공_02_판교_우수_a5-1bl_설계계산 4" xfId="7249" xr:uid="{00000000-0005-0000-0000-0000461C0000}"/>
    <cellStyle name="개_02-포장-1_Book2_수량전체_1토공및포장공_02_판교_우수_a5-1bl_설계계산_02_판교_빗물이용_a5-2bl_설계계산서" xfId="7250" xr:uid="{00000000-0005-0000-0000-0000471C0000}"/>
    <cellStyle name="개_02-포장-1_Book2_수량전체_1토공및포장공_02_판교_우수_a5-1bl_설계계산_02_판교_빗물이용_a5-2bl_설계계산서 2" xfId="7251" xr:uid="{00000000-0005-0000-0000-0000481C0000}"/>
    <cellStyle name="개_02-포장-1_Book2_수량전체_1토공및포장공_02_판교_우수_a5-1bl_설계계산_02_판교_빗물이용_a5-2bl_설계계산서 3" xfId="7252" xr:uid="{00000000-0005-0000-0000-0000491C0000}"/>
    <cellStyle name="개_02-포장-1_Book2_수량전체_1토공및포장공_02_판교_우수_a5-1bl_설계계산_02_판교_빗물이용_a5-2bl_설계계산서 4" xfId="7253" xr:uid="{00000000-0005-0000-0000-00004A1C0000}"/>
    <cellStyle name="개_02-포장-1_Book2_수량전체_1토공및포장공_1관로공" xfId="7254" xr:uid="{00000000-0005-0000-0000-00004B1C0000}"/>
    <cellStyle name="개_02-포장-1_Book2_수량전체_1토공및포장공_1관로공 2" xfId="7255" xr:uid="{00000000-0005-0000-0000-00004C1C0000}"/>
    <cellStyle name="개_02-포장-1_Book2_수량전체_1토공및포장공_1관로공 3" xfId="7256" xr:uid="{00000000-0005-0000-0000-00004D1C0000}"/>
    <cellStyle name="개_02-포장-1_Book2_수량전체_1토공및포장공_1관로공 4" xfId="7257" xr:uid="{00000000-0005-0000-0000-00004E1C0000}"/>
    <cellStyle name="개_02-포장-1_Book2_수량전체_1토공및포장공_1관로공_02_판교_우수_a5-1bl_설계계산" xfId="7258" xr:uid="{00000000-0005-0000-0000-00004F1C0000}"/>
    <cellStyle name="개_02-포장-1_Book2_수량전체_1토공및포장공_1관로공_02_판교_우수_a5-1bl_설계계산 2" xfId="7259" xr:uid="{00000000-0005-0000-0000-0000501C0000}"/>
    <cellStyle name="개_02-포장-1_Book2_수량전체_1토공및포장공_1관로공_02_판교_우수_a5-1bl_설계계산 3" xfId="7260" xr:uid="{00000000-0005-0000-0000-0000511C0000}"/>
    <cellStyle name="개_02-포장-1_Book2_수량전체_1토공및포장공_1관로공_02_판교_우수_a5-1bl_설계계산 4" xfId="7261" xr:uid="{00000000-0005-0000-0000-0000521C0000}"/>
    <cellStyle name="개_02-포장-1_Book2_수량전체_1토공및포장공_1관로공_02_판교_우수_a5-1bl_설계계산_02_판교_빗물이용_a5-2bl_설계계산서" xfId="7262" xr:uid="{00000000-0005-0000-0000-0000531C0000}"/>
    <cellStyle name="개_02-포장-1_Book2_수량전체_1토공및포장공_1관로공_02_판교_우수_a5-1bl_설계계산_02_판교_빗물이용_a5-2bl_설계계산서 2" xfId="7263" xr:uid="{00000000-0005-0000-0000-0000541C0000}"/>
    <cellStyle name="개_02-포장-1_Book2_수량전체_1토공및포장공_1관로공_02_판교_우수_a5-1bl_설계계산_02_판교_빗물이용_a5-2bl_설계계산서 3" xfId="7264" xr:uid="{00000000-0005-0000-0000-0000551C0000}"/>
    <cellStyle name="개_02-포장-1_Book2_수량전체_1토공및포장공_1관로공_02_판교_우수_a5-1bl_설계계산_02_판교_빗물이용_a5-2bl_설계계산서 4" xfId="7265" xr:uid="{00000000-0005-0000-0000-0000561C0000}"/>
    <cellStyle name="개_02-포장-1_Book2_인월중군소하천" xfId="7266" xr:uid="{00000000-0005-0000-0000-0000571C0000}"/>
    <cellStyle name="개_02-포장-1_Book2_인월중군소하천 2" xfId="7267" xr:uid="{00000000-0005-0000-0000-0000581C0000}"/>
    <cellStyle name="개_02-포장-1_Book2_인월중군소하천 3" xfId="7268" xr:uid="{00000000-0005-0000-0000-0000591C0000}"/>
    <cellStyle name="개_02-포장-1_Book2_인월중군소하천 4" xfId="7269" xr:uid="{00000000-0005-0000-0000-00005A1C0000}"/>
    <cellStyle name="개_02-포장-1_Book2_인월중군소하천_02_판교_우수_a5-1bl_설계계산" xfId="7270" xr:uid="{00000000-0005-0000-0000-00005B1C0000}"/>
    <cellStyle name="개_02-포장-1_Book2_인월중군소하천_02_판교_우수_a5-1bl_설계계산 2" xfId="7271" xr:uid="{00000000-0005-0000-0000-00005C1C0000}"/>
    <cellStyle name="개_02-포장-1_Book2_인월중군소하천_02_판교_우수_a5-1bl_설계계산 3" xfId="7272" xr:uid="{00000000-0005-0000-0000-00005D1C0000}"/>
    <cellStyle name="개_02-포장-1_Book2_인월중군소하천_02_판교_우수_a5-1bl_설계계산 4" xfId="7273" xr:uid="{00000000-0005-0000-0000-00005E1C0000}"/>
    <cellStyle name="개_02-포장-1_Book2_인월중군소하천_02_판교_우수_a5-1bl_설계계산_02_판교_빗물이용_a5-2bl_설계계산서" xfId="7274" xr:uid="{00000000-0005-0000-0000-00005F1C0000}"/>
    <cellStyle name="개_02-포장-1_Book2_인월중군소하천_02_판교_우수_a5-1bl_설계계산_02_판교_빗물이용_a5-2bl_설계계산서 2" xfId="7275" xr:uid="{00000000-0005-0000-0000-0000601C0000}"/>
    <cellStyle name="개_02-포장-1_Book2_인월중군소하천_02_판교_우수_a5-1bl_설계계산_02_판교_빗물이용_a5-2bl_설계계산서 3" xfId="7276" xr:uid="{00000000-0005-0000-0000-0000611C0000}"/>
    <cellStyle name="개_02-포장-1_Book2_인월중군소하천_02_판교_우수_a5-1bl_설계계산_02_판교_빗물이용_a5-2bl_설계계산서 4" xfId="7277" xr:uid="{00000000-0005-0000-0000-0000621C0000}"/>
    <cellStyle name="개_02-포장-1_Book2_인월중군소하천_1관로공" xfId="7278" xr:uid="{00000000-0005-0000-0000-0000631C0000}"/>
    <cellStyle name="개_02-포장-1_Book2_인월중군소하천_1관로공 2" xfId="7279" xr:uid="{00000000-0005-0000-0000-0000641C0000}"/>
    <cellStyle name="개_02-포장-1_Book2_인월중군소하천_1관로공 3" xfId="7280" xr:uid="{00000000-0005-0000-0000-0000651C0000}"/>
    <cellStyle name="개_02-포장-1_Book2_인월중군소하천_1관로공 4" xfId="7281" xr:uid="{00000000-0005-0000-0000-0000661C0000}"/>
    <cellStyle name="개_02-포장-1_Book2_인월중군소하천_1관로공_02_판교_우수_a5-1bl_설계계산" xfId="7282" xr:uid="{00000000-0005-0000-0000-0000671C0000}"/>
    <cellStyle name="개_02-포장-1_Book2_인월중군소하천_1관로공_02_판교_우수_a5-1bl_설계계산 2" xfId="7283" xr:uid="{00000000-0005-0000-0000-0000681C0000}"/>
    <cellStyle name="개_02-포장-1_Book2_인월중군소하천_1관로공_02_판교_우수_a5-1bl_설계계산 3" xfId="7284" xr:uid="{00000000-0005-0000-0000-0000691C0000}"/>
    <cellStyle name="개_02-포장-1_Book2_인월중군소하천_1관로공_02_판교_우수_a5-1bl_설계계산 4" xfId="7285" xr:uid="{00000000-0005-0000-0000-00006A1C0000}"/>
    <cellStyle name="개_02-포장-1_Book2_인월중군소하천_1관로공_02_판교_우수_a5-1bl_설계계산_02_판교_빗물이용_a5-2bl_설계계산서" xfId="7286" xr:uid="{00000000-0005-0000-0000-00006B1C0000}"/>
    <cellStyle name="개_02-포장-1_Book2_인월중군소하천_1관로공_02_판교_우수_a5-1bl_설계계산_02_판교_빗물이용_a5-2bl_설계계산서 2" xfId="7287" xr:uid="{00000000-0005-0000-0000-00006C1C0000}"/>
    <cellStyle name="개_02-포장-1_Book2_인월중군소하천_1관로공_02_판교_우수_a5-1bl_설계계산_02_판교_빗물이용_a5-2bl_설계계산서 3" xfId="7288" xr:uid="{00000000-0005-0000-0000-00006D1C0000}"/>
    <cellStyle name="개_02-포장-1_Book2_인월중군소하천_1관로공_02_판교_우수_a5-1bl_설계계산_02_판교_빗물이용_a5-2bl_설계계산서 4" xfId="7289" xr:uid="{00000000-0005-0000-0000-00006E1C0000}"/>
    <cellStyle name="개_02-포장-1_Book4" xfId="7290" xr:uid="{00000000-0005-0000-0000-00006F1C0000}"/>
    <cellStyle name="개_02-포장-1_Book4 2" xfId="7291" xr:uid="{00000000-0005-0000-0000-0000701C0000}"/>
    <cellStyle name="개_02-포장-1_Book4 3" xfId="7292" xr:uid="{00000000-0005-0000-0000-0000711C0000}"/>
    <cellStyle name="개_02-포장-1_Book4 4" xfId="7293" xr:uid="{00000000-0005-0000-0000-0000721C0000}"/>
    <cellStyle name="개_02-포장-1_Book4_02_판교_우수_a5-1bl_설계계산" xfId="7294" xr:uid="{00000000-0005-0000-0000-0000731C0000}"/>
    <cellStyle name="개_02-포장-1_Book4_02_판교_우수_a5-1bl_설계계산 2" xfId="7295" xr:uid="{00000000-0005-0000-0000-0000741C0000}"/>
    <cellStyle name="개_02-포장-1_Book4_02_판교_우수_a5-1bl_설계계산 3" xfId="7296" xr:uid="{00000000-0005-0000-0000-0000751C0000}"/>
    <cellStyle name="개_02-포장-1_Book4_02_판교_우수_a5-1bl_설계계산 4" xfId="7297" xr:uid="{00000000-0005-0000-0000-0000761C0000}"/>
    <cellStyle name="개_02-포장-1_Book4_02_판교_우수_a5-1bl_설계계산_02_판교_빗물이용_a5-2bl_설계계산서" xfId="7298" xr:uid="{00000000-0005-0000-0000-0000771C0000}"/>
    <cellStyle name="개_02-포장-1_Book4_02_판교_우수_a5-1bl_설계계산_02_판교_빗물이용_a5-2bl_설계계산서 2" xfId="7299" xr:uid="{00000000-0005-0000-0000-0000781C0000}"/>
    <cellStyle name="개_02-포장-1_Book4_02_판교_우수_a5-1bl_설계계산_02_판교_빗물이용_a5-2bl_설계계산서 3" xfId="7300" xr:uid="{00000000-0005-0000-0000-0000791C0000}"/>
    <cellStyle name="개_02-포장-1_Book4_02_판교_우수_a5-1bl_설계계산_02_판교_빗물이용_a5-2bl_설계계산서 4" xfId="7301" xr:uid="{00000000-0005-0000-0000-00007A1C0000}"/>
    <cellStyle name="개_02-포장-1_Book4_1토공및포장공" xfId="7302" xr:uid="{00000000-0005-0000-0000-00007B1C0000}"/>
    <cellStyle name="개_02-포장-1_Book4_1토공및포장공 2" xfId="7303" xr:uid="{00000000-0005-0000-0000-00007C1C0000}"/>
    <cellStyle name="개_02-포장-1_Book4_1토공및포장공 3" xfId="7304" xr:uid="{00000000-0005-0000-0000-00007D1C0000}"/>
    <cellStyle name="개_02-포장-1_Book4_1토공및포장공 4" xfId="7305" xr:uid="{00000000-0005-0000-0000-00007E1C0000}"/>
    <cellStyle name="개_02-포장-1_Book4_1토공및포장공_02_판교_우수_a5-1bl_설계계산" xfId="7306" xr:uid="{00000000-0005-0000-0000-00007F1C0000}"/>
    <cellStyle name="개_02-포장-1_Book4_1토공및포장공_02_판교_우수_a5-1bl_설계계산 2" xfId="7307" xr:uid="{00000000-0005-0000-0000-0000801C0000}"/>
    <cellStyle name="개_02-포장-1_Book4_1토공및포장공_02_판교_우수_a5-1bl_설계계산 3" xfId="7308" xr:uid="{00000000-0005-0000-0000-0000811C0000}"/>
    <cellStyle name="개_02-포장-1_Book4_1토공및포장공_02_판교_우수_a5-1bl_설계계산 4" xfId="7309" xr:uid="{00000000-0005-0000-0000-0000821C0000}"/>
    <cellStyle name="개_02-포장-1_Book4_1토공및포장공_02_판교_우수_a5-1bl_설계계산_02_판교_빗물이용_a5-2bl_설계계산서" xfId="7310" xr:uid="{00000000-0005-0000-0000-0000831C0000}"/>
    <cellStyle name="개_02-포장-1_Book4_1토공및포장공_02_판교_우수_a5-1bl_설계계산_02_판교_빗물이용_a5-2bl_설계계산서 2" xfId="7311" xr:uid="{00000000-0005-0000-0000-0000841C0000}"/>
    <cellStyle name="개_02-포장-1_Book4_1토공및포장공_02_판교_우수_a5-1bl_설계계산_02_판교_빗물이용_a5-2bl_설계계산서 3" xfId="7312" xr:uid="{00000000-0005-0000-0000-0000851C0000}"/>
    <cellStyle name="개_02-포장-1_Book4_1토공및포장공_02_판교_우수_a5-1bl_설계계산_02_판교_빗물이용_a5-2bl_설계계산서 4" xfId="7313" xr:uid="{00000000-0005-0000-0000-0000861C0000}"/>
    <cellStyle name="개_02-포장-1_Book4_1토공및포장공_1관로공" xfId="7314" xr:uid="{00000000-0005-0000-0000-0000871C0000}"/>
    <cellStyle name="개_02-포장-1_Book4_1토공및포장공_1관로공 2" xfId="7315" xr:uid="{00000000-0005-0000-0000-0000881C0000}"/>
    <cellStyle name="개_02-포장-1_Book4_1토공및포장공_1관로공 3" xfId="7316" xr:uid="{00000000-0005-0000-0000-0000891C0000}"/>
    <cellStyle name="개_02-포장-1_Book4_1토공및포장공_1관로공 4" xfId="7317" xr:uid="{00000000-0005-0000-0000-00008A1C0000}"/>
    <cellStyle name="개_02-포장-1_Book4_1토공및포장공_1관로공_02_판교_우수_a5-1bl_설계계산" xfId="7318" xr:uid="{00000000-0005-0000-0000-00008B1C0000}"/>
    <cellStyle name="개_02-포장-1_Book4_1토공및포장공_1관로공_02_판교_우수_a5-1bl_설계계산 2" xfId="7319" xr:uid="{00000000-0005-0000-0000-00008C1C0000}"/>
    <cellStyle name="개_02-포장-1_Book4_1토공및포장공_1관로공_02_판교_우수_a5-1bl_설계계산 3" xfId="7320" xr:uid="{00000000-0005-0000-0000-00008D1C0000}"/>
    <cellStyle name="개_02-포장-1_Book4_1토공및포장공_1관로공_02_판교_우수_a5-1bl_설계계산 4" xfId="7321" xr:uid="{00000000-0005-0000-0000-00008E1C0000}"/>
    <cellStyle name="개_02-포장-1_Book4_1토공및포장공_1관로공_02_판교_우수_a5-1bl_설계계산_02_판교_빗물이용_a5-2bl_설계계산서" xfId="7322" xr:uid="{00000000-0005-0000-0000-00008F1C0000}"/>
    <cellStyle name="개_02-포장-1_Book4_1토공및포장공_1관로공_02_판교_우수_a5-1bl_설계계산_02_판교_빗물이용_a5-2bl_설계계산서 2" xfId="7323" xr:uid="{00000000-0005-0000-0000-0000901C0000}"/>
    <cellStyle name="개_02-포장-1_Book4_1토공및포장공_1관로공_02_판교_우수_a5-1bl_설계계산_02_판교_빗물이용_a5-2bl_설계계산서 3" xfId="7324" xr:uid="{00000000-0005-0000-0000-0000911C0000}"/>
    <cellStyle name="개_02-포장-1_Book4_1토공및포장공_1관로공_02_판교_우수_a5-1bl_설계계산_02_판교_빗물이용_a5-2bl_설계계산서 4" xfId="7325" xr:uid="{00000000-0005-0000-0000-0000921C0000}"/>
    <cellStyle name="개_02-포장-1_Book4_도로수량양식" xfId="7326" xr:uid="{00000000-0005-0000-0000-0000931C0000}"/>
    <cellStyle name="개_02-포장-1_Book4_도로수량양식 2" xfId="7327" xr:uid="{00000000-0005-0000-0000-0000941C0000}"/>
    <cellStyle name="개_02-포장-1_Book4_도로수량양식 3" xfId="7328" xr:uid="{00000000-0005-0000-0000-0000951C0000}"/>
    <cellStyle name="개_02-포장-1_Book4_도로수량양식 4" xfId="7329" xr:uid="{00000000-0005-0000-0000-0000961C0000}"/>
    <cellStyle name="개_02-포장-1_Book4_도로수량양식_02_판교_우수_a5-1bl_설계계산" xfId="7330" xr:uid="{00000000-0005-0000-0000-0000971C0000}"/>
    <cellStyle name="개_02-포장-1_Book4_도로수량양식_02_판교_우수_a5-1bl_설계계산 2" xfId="7331" xr:uid="{00000000-0005-0000-0000-0000981C0000}"/>
    <cellStyle name="개_02-포장-1_Book4_도로수량양식_02_판교_우수_a5-1bl_설계계산 3" xfId="7332" xr:uid="{00000000-0005-0000-0000-0000991C0000}"/>
    <cellStyle name="개_02-포장-1_Book4_도로수량양식_02_판교_우수_a5-1bl_설계계산 4" xfId="7333" xr:uid="{00000000-0005-0000-0000-00009A1C0000}"/>
    <cellStyle name="개_02-포장-1_Book4_도로수량양식_02_판교_우수_a5-1bl_설계계산_02_판교_빗물이용_a5-2bl_설계계산서" xfId="7334" xr:uid="{00000000-0005-0000-0000-00009B1C0000}"/>
    <cellStyle name="개_02-포장-1_Book4_도로수량양식_02_판교_우수_a5-1bl_설계계산_02_판교_빗물이용_a5-2bl_설계계산서 2" xfId="7335" xr:uid="{00000000-0005-0000-0000-00009C1C0000}"/>
    <cellStyle name="개_02-포장-1_Book4_도로수량양식_02_판교_우수_a5-1bl_설계계산_02_판교_빗물이용_a5-2bl_설계계산서 3" xfId="7336" xr:uid="{00000000-0005-0000-0000-00009D1C0000}"/>
    <cellStyle name="개_02-포장-1_Book4_도로수량양식_02_판교_우수_a5-1bl_설계계산_02_판교_빗물이용_a5-2bl_설계계산서 4" xfId="7337" xr:uid="{00000000-0005-0000-0000-00009E1C0000}"/>
    <cellStyle name="개_02-포장-1_Book4_도로수량양식_1관로공" xfId="7338" xr:uid="{00000000-0005-0000-0000-00009F1C0000}"/>
    <cellStyle name="개_02-포장-1_Book4_도로수량양식_1관로공 2" xfId="7339" xr:uid="{00000000-0005-0000-0000-0000A01C0000}"/>
    <cellStyle name="개_02-포장-1_Book4_도로수량양식_1관로공 3" xfId="7340" xr:uid="{00000000-0005-0000-0000-0000A11C0000}"/>
    <cellStyle name="개_02-포장-1_Book4_도로수량양식_1관로공 4" xfId="7341" xr:uid="{00000000-0005-0000-0000-0000A21C0000}"/>
    <cellStyle name="개_02-포장-1_Book4_도로수량양식_1관로공_02_판교_우수_a5-1bl_설계계산" xfId="7342" xr:uid="{00000000-0005-0000-0000-0000A31C0000}"/>
    <cellStyle name="개_02-포장-1_Book4_도로수량양식_1관로공_02_판교_우수_a5-1bl_설계계산 2" xfId="7343" xr:uid="{00000000-0005-0000-0000-0000A41C0000}"/>
    <cellStyle name="개_02-포장-1_Book4_도로수량양식_1관로공_02_판교_우수_a5-1bl_설계계산 3" xfId="7344" xr:uid="{00000000-0005-0000-0000-0000A51C0000}"/>
    <cellStyle name="개_02-포장-1_Book4_도로수량양식_1관로공_02_판교_우수_a5-1bl_설계계산 4" xfId="7345" xr:uid="{00000000-0005-0000-0000-0000A61C0000}"/>
    <cellStyle name="개_02-포장-1_Book4_도로수량양식_1관로공_02_판교_우수_a5-1bl_설계계산_02_판교_빗물이용_a5-2bl_설계계산서" xfId="7346" xr:uid="{00000000-0005-0000-0000-0000A71C0000}"/>
    <cellStyle name="개_02-포장-1_Book4_도로수량양식_1관로공_02_판교_우수_a5-1bl_설계계산_02_판교_빗물이용_a5-2bl_설계계산서 2" xfId="7347" xr:uid="{00000000-0005-0000-0000-0000A81C0000}"/>
    <cellStyle name="개_02-포장-1_Book4_도로수량양식_1관로공_02_판교_우수_a5-1bl_설계계산_02_판교_빗물이용_a5-2bl_설계계산서 3" xfId="7348" xr:uid="{00000000-0005-0000-0000-0000A91C0000}"/>
    <cellStyle name="개_02-포장-1_Book4_도로수량양식_1관로공_02_판교_우수_a5-1bl_설계계산_02_판교_빗물이용_a5-2bl_설계계산서 4" xfId="7349" xr:uid="{00000000-0005-0000-0000-0000AA1C0000}"/>
    <cellStyle name="개_02-포장-1_Book4_수량산출" xfId="7350" xr:uid="{00000000-0005-0000-0000-0000AB1C0000}"/>
    <cellStyle name="개_02-포장-1_Book4_수량산출 2" xfId="7351" xr:uid="{00000000-0005-0000-0000-0000AC1C0000}"/>
    <cellStyle name="개_02-포장-1_Book4_수량산출 3" xfId="7352" xr:uid="{00000000-0005-0000-0000-0000AD1C0000}"/>
    <cellStyle name="개_02-포장-1_Book4_수량산출 4" xfId="7353" xr:uid="{00000000-0005-0000-0000-0000AE1C0000}"/>
    <cellStyle name="개_02-포장-1_Book4_수량산출_02_판교_우수_a5-1bl_설계계산" xfId="7354" xr:uid="{00000000-0005-0000-0000-0000AF1C0000}"/>
    <cellStyle name="개_02-포장-1_Book4_수량산출_02_판교_우수_a5-1bl_설계계산 2" xfId="7355" xr:uid="{00000000-0005-0000-0000-0000B01C0000}"/>
    <cellStyle name="개_02-포장-1_Book4_수량산출_02_판교_우수_a5-1bl_설계계산 3" xfId="7356" xr:uid="{00000000-0005-0000-0000-0000B11C0000}"/>
    <cellStyle name="개_02-포장-1_Book4_수량산출_02_판교_우수_a5-1bl_설계계산 4" xfId="7357" xr:uid="{00000000-0005-0000-0000-0000B21C0000}"/>
    <cellStyle name="개_02-포장-1_Book4_수량산출_02_판교_우수_a5-1bl_설계계산_02_판교_빗물이용_a5-2bl_설계계산서" xfId="7358" xr:uid="{00000000-0005-0000-0000-0000B31C0000}"/>
    <cellStyle name="개_02-포장-1_Book4_수량산출_02_판교_우수_a5-1bl_설계계산_02_판교_빗물이용_a5-2bl_설계계산서 2" xfId="7359" xr:uid="{00000000-0005-0000-0000-0000B41C0000}"/>
    <cellStyle name="개_02-포장-1_Book4_수량산출_02_판교_우수_a5-1bl_설계계산_02_판교_빗물이용_a5-2bl_설계계산서 3" xfId="7360" xr:uid="{00000000-0005-0000-0000-0000B51C0000}"/>
    <cellStyle name="개_02-포장-1_Book4_수량산출_02_판교_우수_a5-1bl_설계계산_02_판교_빗물이용_a5-2bl_설계계산서 4" xfId="7361" xr:uid="{00000000-0005-0000-0000-0000B61C0000}"/>
    <cellStyle name="개_02-포장-1_Book4_수량산출_1관로공" xfId="7362" xr:uid="{00000000-0005-0000-0000-0000B71C0000}"/>
    <cellStyle name="개_02-포장-1_Book4_수량산출_1관로공 2" xfId="7363" xr:uid="{00000000-0005-0000-0000-0000B81C0000}"/>
    <cellStyle name="개_02-포장-1_Book4_수량산출_1관로공 3" xfId="7364" xr:uid="{00000000-0005-0000-0000-0000B91C0000}"/>
    <cellStyle name="개_02-포장-1_Book4_수량산출_1관로공 4" xfId="7365" xr:uid="{00000000-0005-0000-0000-0000BA1C0000}"/>
    <cellStyle name="개_02-포장-1_Book4_수량산출_1관로공_02_판교_우수_a5-1bl_설계계산" xfId="7366" xr:uid="{00000000-0005-0000-0000-0000BB1C0000}"/>
    <cellStyle name="개_02-포장-1_Book4_수량산출_1관로공_02_판교_우수_a5-1bl_설계계산 2" xfId="7367" xr:uid="{00000000-0005-0000-0000-0000BC1C0000}"/>
    <cellStyle name="개_02-포장-1_Book4_수량산출_1관로공_02_판교_우수_a5-1bl_설계계산 3" xfId="7368" xr:uid="{00000000-0005-0000-0000-0000BD1C0000}"/>
    <cellStyle name="개_02-포장-1_Book4_수량산출_1관로공_02_판교_우수_a5-1bl_설계계산 4" xfId="7369" xr:uid="{00000000-0005-0000-0000-0000BE1C0000}"/>
    <cellStyle name="개_02-포장-1_Book4_수량산출_1관로공_02_판교_우수_a5-1bl_설계계산_02_판교_빗물이용_a5-2bl_설계계산서" xfId="7370" xr:uid="{00000000-0005-0000-0000-0000BF1C0000}"/>
    <cellStyle name="개_02-포장-1_Book4_수량산출_1관로공_02_판교_우수_a5-1bl_설계계산_02_판교_빗물이용_a5-2bl_설계계산서 2" xfId="7371" xr:uid="{00000000-0005-0000-0000-0000C01C0000}"/>
    <cellStyle name="개_02-포장-1_Book4_수량산출_1관로공_02_판교_우수_a5-1bl_설계계산_02_판교_빗물이용_a5-2bl_설계계산서 3" xfId="7372" xr:uid="{00000000-0005-0000-0000-0000C11C0000}"/>
    <cellStyle name="개_02-포장-1_Book4_수량산출_1관로공_02_판교_우수_a5-1bl_설계계산_02_판교_빗물이용_a5-2bl_설계계산서 4" xfId="7373" xr:uid="{00000000-0005-0000-0000-0000C21C0000}"/>
    <cellStyle name="개_02-포장-1_Book4_수량전체" xfId="7374" xr:uid="{00000000-0005-0000-0000-0000C31C0000}"/>
    <cellStyle name="개_02-포장-1_Book4_수량전체 2" xfId="7375" xr:uid="{00000000-0005-0000-0000-0000C41C0000}"/>
    <cellStyle name="개_02-포장-1_Book4_수량전체 3" xfId="7376" xr:uid="{00000000-0005-0000-0000-0000C51C0000}"/>
    <cellStyle name="개_02-포장-1_Book4_수량전체 4" xfId="7377" xr:uid="{00000000-0005-0000-0000-0000C61C0000}"/>
    <cellStyle name="개_02-포장-1_Book4_수량전체_02_판교_우수_a5-1bl_설계계산" xfId="7378" xr:uid="{00000000-0005-0000-0000-0000C71C0000}"/>
    <cellStyle name="개_02-포장-1_Book4_수량전체_02_판교_우수_a5-1bl_설계계산 2" xfId="7379" xr:uid="{00000000-0005-0000-0000-0000C81C0000}"/>
    <cellStyle name="개_02-포장-1_Book4_수량전체_02_판교_우수_a5-1bl_설계계산 3" xfId="7380" xr:uid="{00000000-0005-0000-0000-0000C91C0000}"/>
    <cellStyle name="개_02-포장-1_Book4_수량전체_02_판교_우수_a5-1bl_설계계산 4" xfId="7381" xr:uid="{00000000-0005-0000-0000-0000CA1C0000}"/>
    <cellStyle name="개_02-포장-1_Book4_수량전체_02_판교_우수_a5-1bl_설계계산_02_판교_빗물이용_a5-2bl_설계계산서" xfId="7382" xr:uid="{00000000-0005-0000-0000-0000CB1C0000}"/>
    <cellStyle name="개_02-포장-1_Book4_수량전체_02_판교_우수_a5-1bl_설계계산_02_판교_빗물이용_a5-2bl_설계계산서 2" xfId="7383" xr:uid="{00000000-0005-0000-0000-0000CC1C0000}"/>
    <cellStyle name="개_02-포장-1_Book4_수량전체_02_판교_우수_a5-1bl_설계계산_02_판교_빗물이용_a5-2bl_설계계산서 3" xfId="7384" xr:uid="{00000000-0005-0000-0000-0000CD1C0000}"/>
    <cellStyle name="개_02-포장-1_Book4_수량전체_02_판교_우수_a5-1bl_설계계산_02_판교_빗물이용_a5-2bl_설계계산서 4" xfId="7385" xr:uid="{00000000-0005-0000-0000-0000CE1C0000}"/>
    <cellStyle name="개_02-포장-1_Book4_수량전체_1토공및포장공" xfId="7386" xr:uid="{00000000-0005-0000-0000-0000CF1C0000}"/>
    <cellStyle name="개_02-포장-1_Book4_수량전체_1토공및포장공 2" xfId="7387" xr:uid="{00000000-0005-0000-0000-0000D01C0000}"/>
    <cellStyle name="개_02-포장-1_Book4_수량전체_1토공및포장공 3" xfId="7388" xr:uid="{00000000-0005-0000-0000-0000D11C0000}"/>
    <cellStyle name="개_02-포장-1_Book4_수량전체_1토공및포장공 4" xfId="7389" xr:uid="{00000000-0005-0000-0000-0000D21C0000}"/>
    <cellStyle name="개_02-포장-1_Book4_수량전체_1토공및포장공_02_판교_우수_a5-1bl_설계계산" xfId="7390" xr:uid="{00000000-0005-0000-0000-0000D31C0000}"/>
    <cellStyle name="개_02-포장-1_Book4_수량전체_1토공및포장공_02_판교_우수_a5-1bl_설계계산 2" xfId="7391" xr:uid="{00000000-0005-0000-0000-0000D41C0000}"/>
    <cellStyle name="개_02-포장-1_Book4_수량전체_1토공및포장공_02_판교_우수_a5-1bl_설계계산 3" xfId="7392" xr:uid="{00000000-0005-0000-0000-0000D51C0000}"/>
    <cellStyle name="개_02-포장-1_Book4_수량전체_1토공및포장공_02_판교_우수_a5-1bl_설계계산 4" xfId="7393" xr:uid="{00000000-0005-0000-0000-0000D61C0000}"/>
    <cellStyle name="개_02-포장-1_Book4_수량전체_1토공및포장공_02_판교_우수_a5-1bl_설계계산_02_판교_빗물이용_a5-2bl_설계계산서" xfId="7394" xr:uid="{00000000-0005-0000-0000-0000D71C0000}"/>
    <cellStyle name="개_02-포장-1_Book4_수량전체_1토공및포장공_02_판교_우수_a5-1bl_설계계산_02_판교_빗물이용_a5-2bl_설계계산서 2" xfId="7395" xr:uid="{00000000-0005-0000-0000-0000D81C0000}"/>
    <cellStyle name="개_02-포장-1_Book4_수량전체_1토공및포장공_02_판교_우수_a5-1bl_설계계산_02_판교_빗물이용_a5-2bl_설계계산서 3" xfId="7396" xr:uid="{00000000-0005-0000-0000-0000D91C0000}"/>
    <cellStyle name="개_02-포장-1_Book4_수량전체_1토공및포장공_02_판교_우수_a5-1bl_설계계산_02_판교_빗물이용_a5-2bl_설계계산서 4" xfId="7397" xr:uid="{00000000-0005-0000-0000-0000DA1C0000}"/>
    <cellStyle name="개_02-포장-1_Book4_수량전체_1토공및포장공_1관로공" xfId="7398" xr:uid="{00000000-0005-0000-0000-0000DB1C0000}"/>
    <cellStyle name="개_02-포장-1_Book4_수량전체_1토공및포장공_1관로공 2" xfId="7399" xr:uid="{00000000-0005-0000-0000-0000DC1C0000}"/>
    <cellStyle name="개_02-포장-1_Book4_수량전체_1토공및포장공_1관로공 3" xfId="7400" xr:uid="{00000000-0005-0000-0000-0000DD1C0000}"/>
    <cellStyle name="개_02-포장-1_Book4_수량전체_1토공및포장공_1관로공 4" xfId="7401" xr:uid="{00000000-0005-0000-0000-0000DE1C0000}"/>
    <cellStyle name="개_02-포장-1_Book4_수량전체_1토공및포장공_1관로공_02_판교_우수_a5-1bl_설계계산" xfId="7402" xr:uid="{00000000-0005-0000-0000-0000DF1C0000}"/>
    <cellStyle name="개_02-포장-1_Book4_수량전체_1토공및포장공_1관로공_02_판교_우수_a5-1bl_설계계산 2" xfId="7403" xr:uid="{00000000-0005-0000-0000-0000E01C0000}"/>
    <cellStyle name="개_02-포장-1_Book4_수량전체_1토공및포장공_1관로공_02_판교_우수_a5-1bl_설계계산 3" xfId="7404" xr:uid="{00000000-0005-0000-0000-0000E11C0000}"/>
    <cellStyle name="개_02-포장-1_Book4_수량전체_1토공및포장공_1관로공_02_판교_우수_a5-1bl_설계계산 4" xfId="7405" xr:uid="{00000000-0005-0000-0000-0000E21C0000}"/>
    <cellStyle name="개_02-포장-1_Book4_수량전체_1토공및포장공_1관로공_02_판교_우수_a5-1bl_설계계산_02_판교_빗물이용_a5-2bl_설계계산서" xfId="7406" xr:uid="{00000000-0005-0000-0000-0000E31C0000}"/>
    <cellStyle name="개_02-포장-1_Book4_수량전체_1토공및포장공_1관로공_02_판교_우수_a5-1bl_설계계산_02_판교_빗물이용_a5-2bl_설계계산서 2" xfId="7407" xr:uid="{00000000-0005-0000-0000-0000E41C0000}"/>
    <cellStyle name="개_02-포장-1_Book4_수량전체_1토공및포장공_1관로공_02_판교_우수_a5-1bl_설계계산_02_판교_빗물이용_a5-2bl_설계계산서 3" xfId="7408" xr:uid="{00000000-0005-0000-0000-0000E51C0000}"/>
    <cellStyle name="개_02-포장-1_Book4_수량전체_1토공및포장공_1관로공_02_판교_우수_a5-1bl_설계계산_02_판교_빗물이용_a5-2bl_설계계산서 4" xfId="7409" xr:uid="{00000000-0005-0000-0000-0000E61C0000}"/>
    <cellStyle name="개_02-포장-1_Book4_인월중군소하천" xfId="7410" xr:uid="{00000000-0005-0000-0000-0000E71C0000}"/>
    <cellStyle name="개_02-포장-1_Book4_인월중군소하천 2" xfId="7411" xr:uid="{00000000-0005-0000-0000-0000E81C0000}"/>
    <cellStyle name="개_02-포장-1_Book4_인월중군소하천 3" xfId="7412" xr:uid="{00000000-0005-0000-0000-0000E91C0000}"/>
    <cellStyle name="개_02-포장-1_Book4_인월중군소하천 4" xfId="7413" xr:uid="{00000000-0005-0000-0000-0000EA1C0000}"/>
    <cellStyle name="개_02-포장-1_Book4_인월중군소하천_02_판교_우수_a5-1bl_설계계산" xfId="7414" xr:uid="{00000000-0005-0000-0000-0000EB1C0000}"/>
    <cellStyle name="개_02-포장-1_Book4_인월중군소하천_02_판교_우수_a5-1bl_설계계산 2" xfId="7415" xr:uid="{00000000-0005-0000-0000-0000EC1C0000}"/>
    <cellStyle name="개_02-포장-1_Book4_인월중군소하천_02_판교_우수_a5-1bl_설계계산 3" xfId="7416" xr:uid="{00000000-0005-0000-0000-0000ED1C0000}"/>
    <cellStyle name="개_02-포장-1_Book4_인월중군소하천_02_판교_우수_a5-1bl_설계계산 4" xfId="7417" xr:uid="{00000000-0005-0000-0000-0000EE1C0000}"/>
    <cellStyle name="개_02-포장-1_Book4_인월중군소하천_02_판교_우수_a5-1bl_설계계산_02_판교_빗물이용_a5-2bl_설계계산서" xfId="7418" xr:uid="{00000000-0005-0000-0000-0000EF1C0000}"/>
    <cellStyle name="개_02-포장-1_Book4_인월중군소하천_02_판교_우수_a5-1bl_설계계산_02_판교_빗물이용_a5-2bl_설계계산서 2" xfId="7419" xr:uid="{00000000-0005-0000-0000-0000F01C0000}"/>
    <cellStyle name="개_02-포장-1_Book4_인월중군소하천_02_판교_우수_a5-1bl_설계계산_02_판교_빗물이용_a5-2bl_설계계산서 3" xfId="7420" xr:uid="{00000000-0005-0000-0000-0000F11C0000}"/>
    <cellStyle name="개_02-포장-1_Book4_인월중군소하천_02_판교_우수_a5-1bl_설계계산_02_판교_빗물이용_a5-2bl_설계계산서 4" xfId="7421" xr:uid="{00000000-0005-0000-0000-0000F21C0000}"/>
    <cellStyle name="개_02-포장-1_Book4_인월중군소하천_1관로공" xfId="7422" xr:uid="{00000000-0005-0000-0000-0000F31C0000}"/>
    <cellStyle name="개_02-포장-1_Book4_인월중군소하천_1관로공 2" xfId="7423" xr:uid="{00000000-0005-0000-0000-0000F41C0000}"/>
    <cellStyle name="개_02-포장-1_Book4_인월중군소하천_1관로공 3" xfId="7424" xr:uid="{00000000-0005-0000-0000-0000F51C0000}"/>
    <cellStyle name="개_02-포장-1_Book4_인월중군소하천_1관로공 4" xfId="7425" xr:uid="{00000000-0005-0000-0000-0000F61C0000}"/>
    <cellStyle name="개_02-포장-1_Book4_인월중군소하천_1관로공_02_판교_우수_a5-1bl_설계계산" xfId="7426" xr:uid="{00000000-0005-0000-0000-0000F71C0000}"/>
    <cellStyle name="개_02-포장-1_Book4_인월중군소하천_1관로공_02_판교_우수_a5-1bl_설계계산 2" xfId="7427" xr:uid="{00000000-0005-0000-0000-0000F81C0000}"/>
    <cellStyle name="개_02-포장-1_Book4_인월중군소하천_1관로공_02_판교_우수_a5-1bl_설계계산 3" xfId="7428" xr:uid="{00000000-0005-0000-0000-0000F91C0000}"/>
    <cellStyle name="개_02-포장-1_Book4_인월중군소하천_1관로공_02_판교_우수_a5-1bl_설계계산 4" xfId="7429" xr:uid="{00000000-0005-0000-0000-0000FA1C0000}"/>
    <cellStyle name="개_02-포장-1_Book4_인월중군소하천_1관로공_02_판교_우수_a5-1bl_설계계산_02_판교_빗물이용_a5-2bl_설계계산서" xfId="7430" xr:uid="{00000000-0005-0000-0000-0000FB1C0000}"/>
    <cellStyle name="개_02-포장-1_Book4_인월중군소하천_1관로공_02_판교_우수_a5-1bl_설계계산_02_판교_빗물이용_a5-2bl_설계계산서 2" xfId="7431" xr:uid="{00000000-0005-0000-0000-0000FC1C0000}"/>
    <cellStyle name="개_02-포장-1_Book4_인월중군소하천_1관로공_02_판교_우수_a5-1bl_설계계산_02_판교_빗물이용_a5-2bl_설계계산서 3" xfId="7432" xr:uid="{00000000-0005-0000-0000-0000FD1C0000}"/>
    <cellStyle name="개_02-포장-1_Book4_인월중군소하천_1관로공_02_판교_우수_a5-1bl_설계계산_02_판교_빗물이용_a5-2bl_설계계산서 4" xfId="7433" xr:uid="{00000000-0005-0000-0000-0000FE1C0000}"/>
    <cellStyle name="개_02-포장-1_고창우체국수량산출 및 집계" xfId="7434" xr:uid="{00000000-0005-0000-0000-0000FF1C0000}"/>
    <cellStyle name="개_02-포장-1_고창우체국수량산출 및 집계 2" xfId="7435" xr:uid="{00000000-0005-0000-0000-0000001D0000}"/>
    <cellStyle name="개_02-포장-1_고창우체국수량산출 및 집계 3" xfId="7436" xr:uid="{00000000-0005-0000-0000-0000011D0000}"/>
    <cellStyle name="개_02-포장-1_고창우체국수량산출 및 집계 4" xfId="7437" xr:uid="{00000000-0005-0000-0000-0000021D0000}"/>
    <cellStyle name="개_02-포장-1_내역서" xfId="7438" xr:uid="{00000000-0005-0000-0000-0000031D0000}"/>
    <cellStyle name="개_02-포장-1_내역서 2" xfId="7439" xr:uid="{00000000-0005-0000-0000-0000041D0000}"/>
    <cellStyle name="개_02-포장-1_내역서 3" xfId="7440" xr:uid="{00000000-0005-0000-0000-0000051D0000}"/>
    <cellStyle name="개_02-포장-1_내역서 4" xfId="7441" xr:uid="{00000000-0005-0000-0000-0000061D0000}"/>
    <cellStyle name="개_02-포장-1_다목적운동장" xfId="7442" xr:uid="{00000000-0005-0000-0000-0000071D0000}"/>
    <cellStyle name="개_02-포장-1_다목적운동장 2" xfId="7443" xr:uid="{00000000-0005-0000-0000-0000081D0000}"/>
    <cellStyle name="개_02-포장-1_다목적운동장 3" xfId="7444" xr:uid="{00000000-0005-0000-0000-0000091D0000}"/>
    <cellStyle name="개_02-포장-1_다목적운동장 4" xfId="7445" xr:uid="{00000000-0005-0000-0000-00000A1D0000}"/>
    <cellStyle name="개_02-포장-1_마곡토공포장" xfId="7446" xr:uid="{00000000-0005-0000-0000-00000B1D0000}"/>
    <cellStyle name="개_02-포장-1_마곡토공포장 2" xfId="7447" xr:uid="{00000000-0005-0000-0000-00000C1D0000}"/>
    <cellStyle name="개_02-포장-1_마곡토공포장 3" xfId="7448" xr:uid="{00000000-0005-0000-0000-00000D1D0000}"/>
    <cellStyle name="개_02-포장-1_마곡토공포장 4" xfId="7449" xr:uid="{00000000-0005-0000-0000-00000E1D0000}"/>
    <cellStyle name="개_02-포장-1_마곡토공포장_02_판교_우수_a5-1bl_설계계산" xfId="7450" xr:uid="{00000000-0005-0000-0000-00000F1D0000}"/>
    <cellStyle name="개_02-포장-1_마곡토공포장_02_판교_우수_a5-1bl_설계계산 2" xfId="7451" xr:uid="{00000000-0005-0000-0000-0000101D0000}"/>
    <cellStyle name="개_02-포장-1_마곡토공포장_02_판교_우수_a5-1bl_설계계산 3" xfId="7452" xr:uid="{00000000-0005-0000-0000-0000111D0000}"/>
    <cellStyle name="개_02-포장-1_마곡토공포장_02_판교_우수_a5-1bl_설계계산 4" xfId="7453" xr:uid="{00000000-0005-0000-0000-0000121D0000}"/>
    <cellStyle name="개_02-포장-1_마곡토공포장_02_판교_우수_a5-1bl_설계계산_02_판교_빗물이용_a5-2bl_설계계산서" xfId="7454" xr:uid="{00000000-0005-0000-0000-0000131D0000}"/>
    <cellStyle name="개_02-포장-1_마곡토공포장_02_판교_우수_a5-1bl_설계계산_02_판교_빗물이용_a5-2bl_설계계산서 2" xfId="7455" xr:uid="{00000000-0005-0000-0000-0000141D0000}"/>
    <cellStyle name="개_02-포장-1_마곡토공포장_02_판교_우수_a5-1bl_설계계산_02_판교_빗물이용_a5-2bl_설계계산서 3" xfId="7456" xr:uid="{00000000-0005-0000-0000-0000151D0000}"/>
    <cellStyle name="개_02-포장-1_마곡토공포장_02_판교_우수_a5-1bl_설계계산_02_판교_빗물이용_a5-2bl_설계계산서 4" xfId="7457" xr:uid="{00000000-0005-0000-0000-0000161D0000}"/>
    <cellStyle name="개_02-포장-1_마곡토공포장_1토공및포장공" xfId="7458" xr:uid="{00000000-0005-0000-0000-0000171D0000}"/>
    <cellStyle name="개_02-포장-1_마곡토공포장_1토공및포장공 2" xfId="7459" xr:uid="{00000000-0005-0000-0000-0000181D0000}"/>
    <cellStyle name="개_02-포장-1_마곡토공포장_1토공및포장공 3" xfId="7460" xr:uid="{00000000-0005-0000-0000-0000191D0000}"/>
    <cellStyle name="개_02-포장-1_마곡토공포장_1토공및포장공 4" xfId="7461" xr:uid="{00000000-0005-0000-0000-00001A1D0000}"/>
    <cellStyle name="개_02-포장-1_마곡토공포장_1토공및포장공_02_판교_우수_a5-1bl_설계계산" xfId="7462" xr:uid="{00000000-0005-0000-0000-00001B1D0000}"/>
    <cellStyle name="개_02-포장-1_마곡토공포장_1토공및포장공_02_판교_우수_a5-1bl_설계계산 2" xfId="7463" xr:uid="{00000000-0005-0000-0000-00001C1D0000}"/>
    <cellStyle name="개_02-포장-1_마곡토공포장_1토공및포장공_02_판교_우수_a5-1bl_설계계산 3" xfId="7464" xr:uid="{00000000-0005-0000-0000-00001D1D0000}"/>
    <cellStyle name="개_02-포장-1_마곡토공포장_1토공및포장공_02_판교_우수_a5-1bl_설계계산 4" xfId="7465" xr:uid="{00000000-0005-0000-0000-00001E1D0000}"/>
    <cellStyle name="개_02-포장-1_마곡토공포장_1토공및포장공_02_판교_우수_a5-1bl_설계계산_02_판교_빗물이용_a5-2bl_설계계산서" xfId="7466" xr:uid="{00000000-0005-0000-0000-00001F1D0000}"/>
    <cellStyle name="개_02-포장-1_마곡토공포장_1토공및포장공_02_판교_우수_a5-1bl_설계계산_02_판교_빗물이용_a5-2bl_설계계산서 2" xfId="7467" xr:uid="{00000000-0005-0000-0000-0000201D0000}"/>
    <cellStyle name="개_02-포장-1_마곡토공포장_1토공및포장공_02_판교_우수_a5-1bl_설계계산_02_판교_빗물이용_a5-2bl_설계계산서 3" xfId="7468" xr:uid="{00000000-0005-0000-0000-0000211D0000}"/>
    <cellStyle name="개_02-포장-1_마곡토공포장_1토공및포장공_02_판교_우수_a5-1bl_설계계산_02_판교_빗물이용_a5-2bl_설계계산서 4" xfId="7469" xr:uid="{00000000-0005-0000-0000-0000221D0000}"/>
    <cellStyle name="개_02-포장-1_마곡토공포장_1토공및포장공_1관로공" xfId="7470" xr:uid="{00000000-0005-0000-0000-0000231D0000}"/>
    <cellStyle name="개_02-포장-1_마곡토공포장_1토공및포장공_1관로공 2" xfId="7471" xr:uid="{00000000-0005-0000-0000-0000241D0000}"/>
    <cellStyle name="개_02-포장-1_마곡토공포장_1토공및포장공_1관로공 3" xfId="7472" xr:uid="{00000000-0005-0000-0000-0000251D0000}"/>
    <cellStyle name="개_02-포장-1_마곡토공포장_1토공및포장공_1관로공 4" xfId="7473" xr:uid="{00000000-0005-0000-0000-0000261D0000}"/>
    <cellStyle name="개_02-포장-1_마곡토공포장_1토공및포장공_1관로공_02_판교_우수_a5-1bl_설계계산" xfId="7474" xr:uid="{00000000-0005-0000-0000-0000271D0000}"/>
    <cellStyle name="개_02-포장-1_마곡토공포장_1토공및포장공_1관로공_02_판교_우수_a5-1bl_설계계산 2" xfId="7475" xr:uid="{00000000-0005-0000-0000-0000281D0000}"/>
    <cellStyle name="개_02-포장-1_마곡토공포장_1토공및포장공_1관로공_02_판교_우수_a5-1bl_설계계산 3" xfId="7476" xr:uid="{00000000-0005-0000-0000-0000291D0000}"/>
    <cellStyle name="개_02-포장-1_마곡토공포장_1토공및포장공_1관로공_02_판교_우수_a5-1bl_설계계산 4" xfId="7477" xr:uid="{00000000-0005-0000-0000-00002A1D0000}"/>
    <cellStyle name="개_02-포장-1_마곡토공포장_1토공및포장공_1관로공_02_판교_우수_a5-1bl_설계계산_02_판교_빗물이용_a5-2bl_설계계산서" xfId="7478" xr:uid="{00000000-0005-0000-0000-00002B1D0000}"/>
    <cellStyle name="개_02-포장-1_마곡토공포장_1토공및포장공_1관로공_02_판교_우수_a5-1bl_설계계산_02_판교_빗물이용_a5-2bl_설계계산서 2" xfId="7479" xr:uid="{00000000-0005-0000-0000-00002C1D0000}"/>
    <cellStyle name="개_02-포장-1_마곡토공포장_1토공및포장공_1관로공_02_판교_우수_a5-1bl_설계계산_02_판교_빗물이용_a5-2bl_설계계산서 3" xfId="7480" xr:uid="{00000000-0005-0000-0000-00002D1D0000}"/>
    <cellStyle name="개_02-포장-1_마곡토공포장_1토공및포장공_1관로공_02_판교_우수_a5-1bl_설계계산_02_판교_빗물이용_a5-2bl_설계계산서 4" xfId="7481" xr:uid="{00000000-0005-0000-0000-00002E1D0000}"/>
    <cellStyle name="개_02-포장-1_상수도공_설계" xfId="7482" xr:uid="{00000000-0005-0000-0000-00002F1D0000}"/>
    <cellStyle name="개_02-포장-1_상수도공_설계 2" xfId="7483" xr:uid="{00000000-0005-0000-0000-0000301D0000}"/>
    <cellStyle name="개_02-포장-1_상수도공_설계 3" xfId="7484" xr:uid="{00000000-0005-0000-0000-0000311D0000}"/>
    <cellStyle name="개_02-포장-1_상수도공_설계 4" xfId="7485" xr:uid="{00000000-0005-0000-0000-0000321D0000}"/>
    <cellStyle name="개_02-포장-1_수량산출" xfId="7486" xr:uid="{00000000-0005-0000-0000-0000331D0000}"/>
    <cellStyle name="개_02-포장-1_수량산출 2" xfId="7487" xr:uid="{00000000-0005-0000-0000-0000341D0000}"/>
    <cellStyle name="개_02-포장-1_수량산출 3" xfId="7488" xr:uid="{00000000-0005-0000-0000-0000351D0000}"/>
    <cellStyle name="개_02-포장-1_수량산출 4" xfId="7489" xr:uid="{00000000-0005-0000-0000-0000361D0000}"/>
    <cellStyle name="개_02-포장-1_수량전체" xfId="7490" xr:uid="{00000000-0005-0000-0000-0000371D0000}"/>
    <cellStyle name="개_02-포장-1_수량전체 2" xfId="7491" xr:uid="{00000000-0005-0000-0000-0000381D0000}"/>
    <cellStyle name="개_02-포장-1_수량전체 3" xfId="7492" xr:uid="{00000000-0005-0000-0000-0000391D0000}"/>
    <cellStyle name="개_02-포장-1_수량전체 4" xfId="7493" xr:uid="{00000000-0005-0000-0000-00003A1D0000}"/>
    <cellStyle name="개_02-포장-1_수량전체_02_판교_우수_a5-1bl_설계계산" xfId="7494" xr:uid="{00000000-0005-0000-0000-00003B1D0000}"/>
    <cellStyle name="개_02-포장-1_수량전체_02_판교_우수_a5-1bl_설계계산 2" xfId="7495" xr:uid="{00000000-0005-0000-0000-00003C1D0000}"/>
    <cellStyle name="개_02-포장-1_수량전체_02_판교_우수_a5-1bl_설계계산 3" xfId="7496" xr:uid="{00000000-0005-0000-0000-00003D1D0000}"/>
    <cellStyle name="개_02-포장-1_수량전체_02_판교_우수_a5-1bl_설계계산 4" xfId="7497" xr:uid="{00000000-0005-0000-0000-00003E1D0000}"/>
    <cellStyle name="개_02-포장-1_수량전체_02_판교_우수_a5-1bl_설계계산_02_판교_빗물이용_a5-2bl_설계계산서" xfId="7498" xr:uid="{00000000-0005-0000-0000-00003F1D0000}"/>
    <cellStyle name="개_02-포장-1_수량전체_02_판교_우수_a5-1bl_설계계산_02_판교_빗물이용_a5-2bl_설계계산서 2" xfId="7499" xr:uid="{00000000-0005-0000-0000-0000401D0000}"/>
    <cellStyle name="개_02-포장-1_수량전체_02_판교_우수_a5-1bl_설계계산_02_판교_빗물이용_a5-2bl_설계계산서 3" xfId="7500" xr:uid="{00000000-0005-0000-0000-0000411D0000}"/>
    <cellStyle name="개_02-포장-1_수량전체_02_판교_우수_a5-1bl_설계계산_02_판교_빗물이용_a5-2bl_설계계산서 4" xfId="7501" xr:uid="{00000000-0005-0000-0000-0000421D0000}"/>
    <cellStyle name="개_02-포장-1_수량전체_1토공및포장공" xfId="7502" xr:uid="{00000000-0005-0000-0000-0000431D0000}"/>
    <cellStyle name="개_02-포장-1_수량전체_1토공및포장공 2" xfId="7503" xr:uid="{00000000-0005-0000-0000-0000441D0000}"/>
    <cellStyle name="개_02-포장-1_수량전체_1토공및포장공 3" xfId="7504" xr:uid="{00000000-0005-0000-0000-0000451D0000}"/>
    <cellStyle name="개_02-포장-1_수량전체_1토공및포장공 4" xfId="7505" xr:uid="{00000000-0005-0000-0000-0000461D0000}"/>
    <cellStyle name="개_02-포장-1_수량전체_1토공및포장공_02_판교_우수_a5-1bl_설계계산" xfId="7506" xr:uid="{00000000-0005-0000-0000-0000471D0000}"/>
    <cellStyle name="개_02-포장-1_수량전체_1토공및포장공_02_판교_우수_a5-1bl_설계계산 2" xfId="7507" xr:uid="{00000000-0005-0000-0000-0000481D0000}"/>
    <cellStyle name="개_02-포장-1_수량전체_1토공및포장공_02_판교_우수_a5-1bl_설계계산 3" xfId="7508" xr:uid="{00000000-0005-0000-0000-0000491D0000}"/>
    <cellStyle name="개_02-포장-1_수량전체_1토공및포장공_02_판교_우수_a5-1bl_설계계산 4" xfId="7509" xr:uid="{00000000-0005-0000-0000-00004A1D0000}"/>
    <cellStyle name="개_02-포장-1_수량전체_1토공및포장공_02_판교_우수_a5-1bl_설계계산_02_판교_빗물이용_a5-2bl_설계계산서" xfId="7510" xr:uid="{00000000-0005-0000-0000-00004B1D0000}"/>
    <cellStyle name="개_02-포장-1_수량전체_1토공및포장공_02_판교_우수_a5-1bl_설계계산_02_판교_빗물이용_a5-2bl_설계계산서 2" xfId="7511" xr:uid="{00000000-0005-0000-0000-00004C1D0000}"/>
    <cellStyle name="개_02-포장-1_수량전체_1토공및포장공_02_판교_우수_a5-1bl_설계계산_02_판교_빗물이용_a5-2bl_설계계산서 3" xfId="7512" xr:uid="{00000000-0005-0000-0000-00004D1D0000}"/>
    <cellStyle name="개_02-포장-1_수량전체_1토공및포장공_02_판교_우수_a5-1bl_설계계산_02_판교_빗물이용_a5-2bl_설계계산서 4" xfId="7513" xr:uid="{00000000-0005-0000-0000-00004E1D0000}"/>
    <cellStyle name="개_02-포장-1_수량전체_1토공및포장공_1관로공" xfId="7514" xr:uid="{00000000-0005-0000-0000-00004F1D0000}"/>
    <cellStyle name="개_02-포장-1_수량전체_1토공및포장공_1관로공 2" xfId="7515" xr:uid="{00000000-0005-0000-0000-0000501D0000}"/>
    <cellStyle name="개_02-포장-1_수량전체_1토공및포장공_1관로공 3" xfId="7516" xr:uid="{00000000-0005-0000-0000-0000511D0000}"/>
    <cellStyle name="개_02-포장-1_수량전체_1토공및포장공_1관로공 4" xfId="7517" xr:uid="{00000000-0005-0000-0000-0000521D0000}"/>
    <cellStyle name="개_02-포장-1_수량전체_1토공및포장공_1관로공_02_판교_우수_a5-1bl_설계계산" xfId="7518" xr:uid="{00000000-0005-0000-0000-0000531D0000}"/>
    <cellStyle name="개_02-포장-1_수량전체_1토공및포장공_1관로공_02_판교_우수_a5-1bl_설계계산 2" xfId="7519" xr:uid="{00000000-0005-0000-0000-0000541D0000}"/>
    <cellStyle name="개_02-포장-1_수량전체_1토공및포장공_1관로공_02_판교_우수_a5-1bl_설계계산 3" xfId="7520" xr:uid="{00000000-0005-0000-0000-0000551D0000}"/>
    <cellStyle name="개_02-포장-1_수량전체_1토공및포장공_1관로공_02_판교_우수_a5-1bl_설계계산 4" xfId="7521" xr:uid="{00000000-0005-0000-0000-0000561D0000}"/>
    <cellStyle name="개_02-포장-1_수량전체_1토공및포장공_1관로공_02_판교_우수_a5-1bl_설계계산_02_판교_빗물이용_a5-2bl_설계계산서" xfId="7522" xr:uid="{00000000-0005-0000-0000-0000571D0000}"/>
    <cellStyle name="개_02-포장-1_수량전체_1토공및포장공_1관로공_02_판교_우수_a5-1bl_설계계산_02_판교_빗물이용_a5-2bl_설계계산서 2" xfId="7523" xr:uid="{00000000-0005-0000-0000-0000581D0000}"/>
    <cellStyle name="개_02-포장-1_수량전체_1토공및포장공_1관로공_02_판교_우수_a5-1bl_설계계산_02_판교_빗물이용_a5-2bl_설계계산서 3" xfId="7524" xr:uid="{00000000-0005-0000-0000-0000591D0000}"/>
    <cellStyle name="개_02-포장-1_수량전체_1토공및포장공_1관로공_02_판교_우수_a5-1bl_설계계산_02_판교_빗물이용_a5-2bl_설계계산서 4" xfId="7525" xr:uid="{00000000-0005-0000-0000-00005A1D0000}"/>
    <cellStyle name="개_02-포장-1_수량전체_도로수량양식" xfId="7526" xr:uid="{00000000-0005-0000-0000-00005B1D0000}"/>
    <cellStyle name="개_02-포장-1_수량전체_도로수량양식 2" xfId="7527" xr:uid="{00000000-0005-0000-0000-00005C1D0000}"/>
    <cellStyle name="개_02-포장-1_수량전체_도로수량양식 3" xfId="7528" xr:uid="{00000000-0005-0000-0000-00005D1D0000}"/>
    <cellStyle name="개_02-포장-1_수량전체_도로수량양식 4" xfId="7529" xr:uid="{00000000-0005-0000-0000-00005E1D0000}"/>
    <cellStyle name="개_02-포장-1_수량전체_도로수량양식_02_판교_우수_a5-1bl_설계계산" xfId="7530" xr:uid="{00000000-0005-0000-0000-00005F1D0000}"/>
    <cellStyle name="개_02-포장-1_수량전체_도로수량양식_02_판교_우수_a5-1bl_설계계산 2" xfId="7531" xr:uid="{00000000-0005-0000-0000-0000601D0000}"/>
    <cellStyle name="개_02-포장-1_수량전체_도로수량양식_02_판교_우수_a5-1bl_설계계산 3" xfId="7532" xr:uid="{00000000-0005-0000-0000-0000611D0000}"/>
    <cellStyle name="개_02-포장-1_수량전체_도로수량양식_02_판교_우수_a5-1bl_설계계산 4" xfId="7533" xr:uid="{00000000-0005-0000-0000-0000621D0000}"/>
    <cellStyle name="개_02-포장-1_수량전체_도로수량양식_02_판교_우수_a5-1bl_설계계산_02_판교_빗물이용_a5-2bl_설계계산서" xfId="7534" xr:uid="{00000000-0005-0000-0000-0000631D0000}"/>
    <cellStyle name="개_02-포장-1_수량전체_도로수량양식_02_판교_우수_a5-1bl_설계계산_02_판교_빗물이용_a5-2bl_설계계산서 2" xfId="7535" xr:uid="{00000000-0005-0000-0000-0000641D0000}"/>
    <cellStyle name="개_02-포장-1_수량전체_도로수량양식_02_판교_우수_a5-1bl_설계계산_02_판교_빗물이용_a5-2bl_설계계산서 3" xfId="7536" xr:uid="{00000000-0005-0000-0000-0000651D0000}"/>
    <cellStyle name="개_02-포장-1_수량전체_도로수량양식_02_판교_우수_a5-1bl_설계계산_02_판교_빗물이용_a5-2bl_설계계산서 4" xfId="7537" xr:uid="{00000000-0005-0000-0000-0000661D0000}"/>
    <cellStyle name="개_02-포장-1_수량전체_도로수량양식_1관로공" xfId="7538" xr:uid="{00000000-0005-0000-0000-0000671D0000}"/>
    <cellStyle name="개_02-포장-1_수량전체_도로수량양식_1관로공 2" xfId="7539" xr:uid="{00000000-0005-0000-0000-0000681D0000}"/>
    <cellStyle name="개_02-포장-1_수량전체_도로수량양식_1관로공 3" xfId="7540" xr:uid="{00000000-0005-0000-0000-0000691D0000}"/>
    <cellStyle name="개_02-포장-1_수량전체_도로수량양식_1관로공 4" xfId="7541" xr:uid="{00000000-0005-0000-0000-00006A1D0000}"/>
    <cellStyle name="개_02-포장-1_수량전체_도로수량양식_1관로공_02_판교_우수_a5-1bl_설계계산" xfId="7542" xr:uid="{00000000-0005-0000-0000-00006B1D0000}"/>
    <cellStyle name="개_02-포장-1_수량전체_도로수량양식_1관로공_02_판교_우수_a5-1bl_설계계산 2" xfId="7543" xr:uid="{00000000-0005-0000-0000-00006C1D0000}"/>
    <cellStyle name="개_02-포장-1_수량전체_도로수량양식_1관로공_02_판교_우수_a5-1bl_설계계산 3" xfId="7544" xr:uid="{00000000-0005-0000-0000-00006D1D0000}"/>
    <cellStyle name="개_02-포장-1_수량전체_도로수량양식_1관로공_02_판교_우수_a5-1bl_설계계산 4" xfId="7545" xr:uid="{00000000-0005-0000-0000-00006E1D0000}"/>
    <cellStyle name="개_02-포장-1_수량전체_도로수량양식_1관로공_02_판교_우수_a5-1bl_설계계산_02_판교_빗물이용_a5-2bl_설계계산서" xfId="7546" xr:uid="{00000000-0005-0000-0000-00006F1D0000}"/>
    <cellStyle name="개_02-포장-1_수량전체_도로수량양식_1관로공_02_판교_우수_a5-1bl_설계계산_02_판교_빗물이용_a5-2bl_설계계산서 2" xfId="7547" xr:uid="{00000000-0005-0000-0000-0000701D0000}"/>
    <cellStyle name="개_02-포장-1_수량전체_도로수량양식_1관로공_02_판교_우수_a5-1bl_설계계산_02_판교_빗물이용_a5-2bl_설계계산서 3" xfId="7548" xr:uid="{00000000-0005-0000-0000-0000711D0000}"/>
    <cellStyle name="개_02-포장-1_수량전체_도로수량양식_1관로공_02_판교_우수_a5-1bl_설계계산_02_판교_빗물이용_a5-2bl_설계계산서 4" xfId="7549" xr:uid="{00000000-0005-0000-0000-0000721D0000}"/>
    <cellStyle name="개_02-포장-1_수량전체_수량산출" xfId="7550" xr:uid="{00000000-0005-0000-0000-0000731D0000}"/>
    <cellStyle name="개_02-포장-1_수량전체_수량산출 2" xfId="7551" xr:uid="{00000000-0005-0000-0000-0000741D0000}"/>
    <cellStyle name="개_02-포장-1_수량전체_수량산출 3" xfId="7552" xr:uid="{00000000-0005-0000-0000-0000751D0000}"/>
    <cellStyle name="개_02-포장-1_수량전체_수량산출 4" xfId="7553" xr:uid="{00000000-0005-0000-0000-0000761D0000}"/>
    <cellStyle name="개_02-포장-1_수량전체_수량산출_02_판교_우수_a5-1bl_설계계산" xfId="7554" xr:uid="{00000000-0005-0000-0000-0000771D0000}"/>
    <cellStyle name="개_02-포장-1_수량전체_수량산출_02_판교_우수_a5-1bl_설계계산 2" xfId="7555" xr:uid="{00000000-0005-0000-0000-0000781D0000}"/>
    <cellStyle name="개_02-포장-1_수량전체_수량산출_02_판교_우수_a5-1bl_설계계산 3" xfId="7556" xr:uid="{00000000-0005-0000-0000-0000791D0000}"/>
    <cellStyle name="개_02-포장-1_수량전체_수량산출_02_판교_우수_a5-1bl_설계계산 4" xfId="7557" xr:uid="{00000000-0005-0000-0000-00007A1D0000}"/>
    <cellStyle name="개_02-포장-1_수량전체_수량산출_02_판교_우수_a5-1bl_설계계산_02_판교_빗물이용_a5-2bl_설계계산서" xfId="7558" xr:uid="{00000000-0005-0000-0000-00007B1D0000}"/>
    <cellStyle name="개_02-포장-1_수량전체_수량산출_02_판교_우수_a5-1bl_설계계산_02_판교_빗물이용_a5-2bl_설계계산서 2" xfId="7559" xr:uid="{00000000-0005-0000-0000-00007C1D0000}"/>
    <cellStyle name="개_02-포장-1_수량전체_수량산출_02_판교_우수_a5-1bl_설계계산_02_판교_빗물이용_a5-2bl_설계계산서 3" xfId="7560" xr:uid="{00000000-0005-0000-0000-00007D1D0000}"/>
    <cellStyle name="개_02-포장-1_수량전체_수량산출_02_판교_우수_a5-1bl_설계계산_02_판교_빗물이용_a5-2bl_설계계산서 4" xfId="7561" xr:uid="{00000000-0005-0000-0000-00007E1D0000}"/>
    <cellStyle name="개_02-포장-1_수량전체_수량산출_1관로공" xfId="7562" xr:uid="{00000000-0005-0000-0000-00007F1D0000}"/>
    <cellStyle name="개_02-포장-1_수량전체_수량산출_1관로공 2" xfId="7563" xr:uid="{00000000-0005-0000-0000-0000801D0000}"/>
    <cellStyle name="개_02-포장-1_수량전체_수량산출_1관로공 3" xfId="7564" xr:uid="{00000000-0005-0000-0000-0000811D0000}"/>
    <cellStyle name="개_02-포장-1_수량전체_수량산출_1관로공 4" xfId="7565" xr:uid="{00000000-0005-0000-0000-0000821D0000}"/>
    <cellStyle name="개_02-포장-1_수량전체_수량산출_1관로공_02_판교_우수_a5-1bl_설계계산" xfId="7566" xr:uid="{00000000-0005-0000-0000-0000831D0000}"/>
    <cellStyle name="개_02-포장-1_수량전체_수량산출_1관로공_02_판교_우수_a5-1bl_설계계산 2" xfId="7567" xr:uid="{00000000-0005-0000-0000-0000841D0000}"/>
    <cellStyle name="개_02-포장-1_수량전체_수량산출_1관로공_02_판교_우수_a5-1bl_설계계산 3" xfId="7568" xr:uid="{00000000-0005-0000-0000-0000851D0000}"/>
    <cellStyle name="개_02-포장-1_수량전체_수량산출_1관로공_02_판교_우수_a5-1bl_설계계산 4" xfId="7569" xr:uid="{00000000-0005-0000-0000-0000861D0000}"/>
    <cellStyle name="개_02-포장-1_수량전체_수량산출_1관로공_02_판교_우수_a5-1bl_설계계산_02_판교_빗물이용_a5-2bl_설계계산서" xfId="7570" xr:uid="{00000000-0005-0000-0000-0000871D0000}"/>
    <cellStyle name="개_02-포장-1_수량전체_수량산출_1관로공_02_판교_우수_a5-1bl_설계계산_02_판교_빗물이용_a5-2bl_설계계산서 2" xfId="7571" xr:uid="{00000000-0005-0000-0000-0000881D0000}"/>
    <cellStyle name="개_02-포장-1_수량전체_수량산출_1관로공_02_판교_우수_a5-1bl_설계계산_02_판교_빗물이용_a5-2bl_설계계산서 3" xfId="7572" xr:uid="{00000000-0005-0000-0000-0000891D0000}"/>
    <cellStyle name="개_02-포장-1_수량전체_수량산출_1관로공_02_판교_우수_a5-1bl_설계계산_02_판교_빗물이용_a5-2bl_설계계산서 4" xfId="7573" xr:uid="{00000000-0005-0000-0000-00008A1D0000}"/>
    <cellStyle name="개_02-포장-1_수량전체_인월중군소하천" xfId="7574" xr:uid="{00000000-0005-0000-0000-00008B1D0000}"/>
    <cellStyle name="개_02-포장-1_수량전체_인월중군소하천 2" xfId="7575" xr:uid="{00000000-0005-0000-0000-00008C1D0000}"/>
    <cellStyle name="개_02-포장-1_수량전체_인월중군소하천 3" xfId="7576" xr:uid="{00000000-0005-0000-0000-00008D1D0000}"/>
    <cellStyle name="개_02-포장-1_수량전체_인월중군소하천 4" xfId="7577" xr:uid="{00000000-0005-0000-0000-00008E1D0000}"/>
    <cellStyle name="개_02-포장-1_수량전체_인월중군소하천_02_판교_우수_a5-1bl_설계계산" xfId="7578" xr:uid="{00000000-0005-0000-0000-00008F1D0000}"/>
    <cellStyle name="개_02-포장-1_수량전체_인월중군소하천_02_판교_우수_a5-1bl_설계계산 2" xfId="7579" xr:uid="{00000000-0005-0000-0000-0000901D0000}"/>
    <cellStyle name="개_02-포장-1_수량전체_인월중군소하천_02_판교_우수_a5-1bl_설계계산 3" xfId="7580" xr:uid="{00000000-0005-0000-0000-0000911D0000}"/>
    <cellStyle name="개_02-포장-1_수량전체_인월중군소하천_02_판교_우수_a5-1bl_설계계산 4" xfId="7581" xr:uid="{00000000-0005-0000-0000-0000921D0000}"/>
    <cellStyle name="개_02-포장-1_수량전체_인월중군소하천_02_판교_우수_a5-1bl_설계계산_02_판교_빗물이용_a5-2bl_설계계산서" xfId="7582" xr:uid="{00000000-0005-0000-0000-0000931D0000}"/>
    <cellStyle name="개_02-포장-1_수량전체_인월중군소하천_02_판교_우수_a5-1bl_설계계산_02_판교_빗물이용_a5-2bl_설계계산서 2" xfId="7583" xr:uid="{00000000-0005-0000-0000-0000941D0000}"/>
    <cellStyle name="개_02-포장-1_수량전체_인월중군소하천_02_판교_우수_a5-1bl_설계계산_02_판교_빗물이용_a5-2bl_설계계산서 3" xfId="7584" xr:uid="{00000000-0005-0000-0000-0000951D0000}"/>
    <cellStyle name="개_02-포장-1_수량전체_인월중군소하천_02_판교_우수_a5-1bl_설계계산_02_판교_빗물이용_a5-2bl_설계계산서 4" xfId="7585" xr:uid="{00000000-0005-0000-0000-0000961D0000}"/>
    <cellStyle name="개_02-포장-1_수량전체_인월중군소하천_1관로공" xfId="7586" xr:uid="{00000000-0005-0000-0000-0000971D0000}"/>
    <cellStyle name="개_02-포장-1_수량전체_인월중군소하천_1관로공 2" xfId="7587" xr:uid="{00000000-0005-0000-0000-0000981D0000}"/>
    <cellStyle name="개_02-포장-1_수량전체_인월중군소하천_1관로공 3" xfId="7588" xr:uid="{00000000-0005-0000-0000-0000991D0000}"/>
    <cellStyle name="개_02-포장-1_수량전체_인월중군소하천_1관로공 4" xfId="7589" xr:uid="{00000000-0005-0000-0000-00009A1D0000}"/>
    <cellStyle name="개_02-포장-1_수량전체_인월중군소하천_1관로공_02_판교_우수_a5-1bl_설계계산" xfId="7590" xr:uid="{00000000-0005-0000-0000-00009B1D0000}"/>
    <cellStyle name="개_02-포장-1_수량전체_인월중군소하천_1관로공_02_판교_우수_a5-1bl_설계계산 2" xfId="7591" xr:uid="{00000000-0005-0000-0000-00009C1D0000}"/>
    <cellStyle name="개_02-포장-1_수량전체_인월중군소하천_1관로공_02_판교_우수_a5-1bl_설계계산 3" xfId="7592" xr:uid="{00000000-0005-0000-0000-00009D1D0000}"/>
    <cellStyle name="개_02-포장-1_수량전체_인월중군소하천_1관로공_02_판교_우수_a5-1bl_설계계산 4" xfId="7593" xr:uid="{00000000-0005-0000-0000-00009E1D0000}"/>
    <cellStyle name="개_02-포장-1_수량전체_인월중군소하천_1관로공_02_판교_우수_a5-1bl_설계계산_02_판교_빗물이용_a5-2bl_설계계산서" xfId="7594" xr:uid="{00000000-0005-0000-0000-00009F1D0000}"/>
    <cellStyle name="개_02-포장-1_수량전체_인월중군소하천_1관로공_02_판교_우수_a5-1bl_설계계산_02_판교_빗물이용_a5-2bl_설계계산서 2" xfId="7595" xr:uid="{00000000-0005-0000-0000-0000A01D0000}"/>
    <cellStyle name="개_02-포장-1_수량전체_인월중군소하천_1관로공_02_판교_우수_a5-1bl_설계계산_02_판교_빗물이용_a5-2bl_설계계산서 3" xfId="7596" xr:uid="{00000000-0005-0000-0000-0000A11D0000}"/>
    <cellStyle name="개_02-포장-1_수량전체_인월중군소하천_1관로공_02_판교_우수_a5-1bl_설계계산_02_판교_빗물이용_a5-2bl_설계계산서 4" xfId="7597" xr:uid="{00000000-0005-0000-0000-0000A21D0000}"/>
    <cellStyle name="개_02-포장-1_원좌산지구마을하수도" xfId="7598" xr:uid="{00000000-0005-0000-0000-0000A31D0000}"/>
    <cellStyle name="개_02-포장-1_원좌산지구마을하수도 2" xfId="7599" xr:uid="{00000000-0005-0000-0000-0000A41D0000}"/>
    <cellStyle name="개_02-포장-1_원좌산지구마을하수도 3" xfId="7600" xr:uid="{00000000-0005-0000-0000-0000A51D0000}"/>
    <cellStyle name="개_02-포장-1_원좌산지구마을하수도 4" xfId="7601" xr:uid="{00000000-0005-0000-0000-0000A61D0000}"/>
    <cellStyle name="개_02-포장-1_태인초수량(2안)-발주분" xfId="7602" xr:uid="{00000000-0005-0000-0000-0000A71D0000}"/>
    <cellStyle name="개_02-포장-1_태인초수량(2안)-발주분 2" xfId="7603" xr:uid="{00000000-0005-0000-0000-0000A81D0000}"/>
    <cellStyle name="개_02-포장-1_태인초수량(2안)-발주분 3" xfId="7604" xr:uid="{00000000-0005-0000-0000-0000A91D0000}"/>
    <cellStyle name="개_02-포장-1_태인초수량(2안)-발주분 4" xfId="7605" xr:uid="{00000000-0005-0000-0000-0000AA1D0000}"/>
    <cellStyle name="개_02-포장-1_포장공" xfId="7606" xr:uid="{00000000-0005-0000-0000-0000AB1D0000}"/>
    <cellStyle name="개_02-포장-1_포장공 2" xfId="7607" xr:uid="{00000000-0005-0000-0000-0000AC1D0000}"/>
    <cellStyle name="개_02-포장-1_포장공 3" xfId="7608" xr:uid="{00000000-0005-0000-0000-0000AD1D0000}"/>
    <cellStyle name="개_02-포장-1_포장공 4" xfId="7609" xr:uid="{00000000-0005-0000-0000-0000AE1D0000}"/>
    <cellStyle name="개_02-포장-1_포장공_02_판교_우수_a5-1bl_설계계산" xfId="7610" xr:uid="{00000000-0005-0000-0000-0000AF1D0000}"/>
    <cellStyle name="개_02-포장-1_포장공_02_판교_우수_a5-1bl_설계계산 2" xfId="7611" xr:uid="{00000000-0005-0000-0000-0000B01D0000}"/>
    <cellStyle name="개_02-포장-1_포장공_02_판교_우수_a5-1bl_설계계산 3" xfId="7612" xr:uid="{00000000-0005-0000-0000-0000B11D0000}"/>
    <cellStyle name="개_02-포장-1_포장공_02_판교_우수_a5-1bl_설계계산 4" xfId="7613" xr:uid="{00000000-0005-0000-0000-0000B21D0000}"/>
    <cellStyle name="개_02-포장-1_포장공_02_판교_우수_a5-1bl_설계계산_02_판교_빗물이용_a5-2bl_설계계산서" xfId="7614" xr:uid="{00000000-0005-0000-0000-0000B31D0000}"/>
    <cellStyle name="개_02-포장-1_포장공_02_판교_우수_a5-1bl_설계계산_02_판교_빗물이용_a5-2bl_설계계산서 2" xfId="7615" xr:uid="{00000000-0005-0000-0000-0000B41D0000}"/>
    <cellStyle name="개_02-포장-1_포장공_02_판교_우수_a5-1bl_설계계산_02_판교_빗물이용_a5-2bl_설계계산서 3" xfId="7616" xr:uid="{00000000-0005-0000-0000-0000B51D0000}"/>
    <cellStyle name="개_02-포장-1_포장공_02_판교_우수_a5-1bl_설계계산_02_판교_빗물이용_a5-2bl_설계계산서 4" xfId="7617" xr:uid="{00000000-0005-0000-0000-0000B61D0000}"/>
    <cellStyle name="개_02-포장-1_포장공_1토공및포장공" xfId="7618" xr:uid="{00000000-0005-0000-0000-0000B71D0000}"/>
    <cellStyle name="개_02-포장-1_포장공_1토공및포장공 2" xfId="7619" xr:uid="{00000000-0005-0000-0000-0000B81D0000}"/>
    <cellStyle name="개_02-포장-1_포장공_1토공및포장공 3" xfId="7620" xr:uid="{00000000-0005-0000-0000-0000B91D0000}"/>
    <cellStyle name="개_02-포장-1_포장공_1토공및포장공 4" xfId="7621" xr:uid="{00000000-0005-0000-0000-0000BA1D0000}"/>
    <cellStyle name="개_02-포장-1_포장공_1토공및포장공_02_판교_우수_a5-1bl_설계계산" xfId="7622" xr:uid="{00000000-0005-0000-0000-0000BB1D0000}"/>
    <cellStyle name="개_02-포장-1_포장공_1토공및포장공_02_판교_우수_a5-1bl_설계계산 2" xfId="7623" xr:uid="{00000000-0005-0000-0000-0000BC1D0000}"/>
    <cellStyle name="개_02-포장-1_포장공_1토공및포장공_02_판교_우수_a5-1bl_설계계산 3" xfId="7624" xr:uid="{00000000-0005-0000-0000-0000BD1D0000}"/>
    <cellStyle name="개_02-포장-1_포장공_1토공및포장공_02_판교_우수_a5-1bl_설계계산 4" xfId="7625" xr:uid="{00000000-0005-0000-0000-0000BE1D0000}"/>
    <cellStyle name="개_02-포장-1_포장공_1토공및포장공_02_판교_우수_a5-1bl_설계계산_02_판교_빗물이용_a5-2bl_설계계산서" xfId="7626" xr:uid="{00000000-0005-0000-0000-0000BF1D0000}"/>
    <cellStyle name="개_02-포장-1_포장공_1토공및포장공_02_판교_우수_a5-1bl_설계계산_02_판교_빗물이용_a5-2bl_설계계산서 2" xfId="7627" xr:uid="{00000000-0005-0000-0000-0000C01D0000}"/>
    <cellStyle name="개_02-포장-1_포장공_1토공및포장공_02_판교_우수_a5-1bl_설계계산_02_판교_빗물이용_a5-2bl_설계계산서 3" xfId="7628" xr:uid="{00000000-0005-0000-0000-0000C11D0000}"/>
    <cellStyle name="개_02-포장-1_포장공_1토공및포장공_02_판교_우수_a5-1bl_설계계산_02_판교_빗물이용_a5-2bl_설계계산서 4" xfId="7629" xr:uid="{00000000-0005-0000-0000-0000C21D0000}"/>
    <cellStyle name="개_02-포장-1_포장공_1토공및포장공_1관로공" xfId="7630" xr:uid="{00000000-0005-0000-0000-0000C31D0000}"/>
    <cellStyle name="개_02-포장-1_포장공_1토공및포장공_1관로공 2" xfId="7631" xr:uid="{00000000-0005-0000-0000-0000C41D0000}"/>
    <cellStyle name="개_02-포장-1_포장공_1토공및포장공_1관로공 3" xfId="7632" xr:uid="{00000000-0005-0000-0000-0000C51D0000}"/>
    <cellStyle name="개_02-포장-1_포장공_1토공및포장공_1관로공 4" xfId="7633" xr:uid="{00000000-0005-0000-0000-0000C61D0000}"/>
    <cellStyle name="개_02-포장-1_포장공_1토공및포장공_1관로공_02_판교_우수_a5-1bl_설계계산" xfId="7634" xr:uid="{00000000-0005-0000-0000-0000C71D0000}"/>
    <cellStyle name="개_02-포장-1_포장공_1토공및포장공_1관로공_02_판교_우수_a5-1bl_설계계산 2" xfId="7635" xr:uid="{00000000-0005-0000-0000-0000C81D0000}"/>
    <cellStyle name="개_02-포장-1_포장공_1토공및포장공_1관로공_02_판교_우수_a5-1bl_설계계산 3" xfId="7636" xr:uid="{00000000-0005-0000-0000-0000C91D0000}"/>
    <cellStyle name="개_02-포장-1_포장공_1토공및포장공_1관로공_02_판교_우수_a5-1bl_설계계산 4" xfId="7637" xr:uid="{00000000-0005-0000-0000-0000CA1D0000}"/>
    <cellStyle name="개_02-포장-1_포장공_1토공및포장공_1관로공_02_판교_우수_a5-1bl_설계계산_02_판교_빗물이용_a5-2bl_설계계산서" xfId="7638" xr:uid="{00000000-0005-0000-0000-0000CB1D0000}"/>
    <cellStyle name="개_02-포장-1_포장공_1토공및포장공_1관로공_02_판교_우수_a5-1bl_설계계산_02_판교_빗물이용_a5-2bl_설계계산서 2" xfId="7639" xr:uid="{00000000-0005-0000-0000-0000CC1D0000}"/>
    <cellStyle name="개_02-포장-1_포장공_1토공및포장공_1관로공_02_판교_우수_a5-1bl_설계계산_02_판교_빗물이용_a5-2bl_설계계산서 3" xfId="7640" xr:uid="{00000000-0005-0000-0000-0000CD1D0000}"/>
    <cellStyle name="개_02-포장-1_포장공_1토공및포장공_1관로공_02_판교_우수_a5-1bl_설계계산_02_판교_빗물이용_a5-2bl_설계계산서 4" xfId="7641" xr:uid="{00000000-0005-0000-0000-0000CE1D0000}"/>
    <cellStyle name="개_100ton_설계내역서" xfId="7642" xr:uid="{00000000-0005-0000-0000-0000CF1D0000}"/>
    <cellStyle name="개_100ton_설계내역서 2" xfId="7643" xr:uid="{00000000-0005-0000-0000-0000D01D0000}"/>
    <cellStyle name="개_100ton_설계내역서 3" xfId="7644" xr:uid="{00000000-0005-0000-0000-0000D11D0000}"/>
    <cellStyle name="개_100ton_설계내역서 4" xfId="7645" xr:uid="{00000000-0005-0000-0000-0000D21D0000}"/>
    <cellStyle name="개_Boo2" xfId="7646" xr:uid="{00000000-0005-0000-0000-0000D31D0000}"/>
    <cellStyle name="개_Boo2 2" xfId="7647" xr:uid="{00000000-0005-0000-0000-0000D41D0000}"/>
    <cellStyle name="개_Boo2 3" xfId="7648" xr:uid="{00000000-0005-0000-0000-0000D51D0000}"/>
    <cellStyle name="개_Boo2 4" xfId="7649" xr:uid="{00000000-0005-0000-0000-0000D61D0000}"/>
    <cellStyle name="개_Boo2_02_판교_우수_a5-1bl_설계계산" xfId="7650" xr:uid="{00000000-0005-0000-0000-0000D71D0000}"/>
    <cellStyle name="개_Boo2_02_판교_우수_a5-1bl_설계계산 2" xfId="7651" xr:uid="{00000000-0005-0000-0000-0000D81D0000}"/>
    <cellStyle name="개_Boo2_02_판교_우수_a5-1bl_설계계산 3" xfId="7652" xr:uid="{00000000-0005-0000-0000-0000D91D0000}"/>
    <cellStyle name="개_Boo2_02_판교_우수_a5-1bl_설계계산 4" xfId="7653" xr:uid="{00000000-0005-0000-0000-0000DA1D0000}"/>
    <cellStyle name="개_Boo2_02_판교_우수_a5-1bl_설계계산_02_판교_빗물이용_a5-2bl_설계계산서" xfId="7654" xr:uid="{00000000-0005-0000-0000-0000DB1D0000}"/>
    <cellStyle name="개_Boo2_02_판교_우수_a5-1bl_설계계산_02_판교_빗물이용_a5-2bl_설계계산서 2" xfId="7655" xr:uid="{00000000-0005-0000-0000-0000DC1D0000}"/>
    <cellStyle name="개_Boo2_02_판교_우수_a5-1bl_설계계산_02_판교_빗물이용_a5-2bl_설계계산서 3" xfId="7656" xr:uid="{00000000-0005-0000-0000-0000DD1D0000}"/>
    <cellStyle name="개_Boo2_02_판교_우수_a5-1bl_설계계산_02_판교_빗물이용_a5-2bl_설계계산서 4" xfId="7657" xr:uid="{00000000-0005-0000-0000-0000DE1D0000}"/>
    <cellStyle name="개_Boo2_1토공및포장공" xfId="7658" xr:uid="{00000000-0005-0000-0000-0000DF1D0000}"/>
    <cellStyle name="개_Boo2_1토공및포장공 2" xfId="7659" xr:uid="{00000000-0005-0000-0000-0000E01D0000}"/>
    <cellStyle name="개_Boo2_1토공및포장공 3" xfId="7660" xr:uid="{00000000-0005-0000-0000-0000E11D0000}"/>
    <cellStyle name="개_Boo2_1토공및포장공 4" xfId="7661" xr:uid="{00000000-0005-0000-0000-0000E21D0000}"/>
    <cellStyle name="개_Boo2_1토공및포장공_02_판교_우수_a5-1bl_설계계산" xfId="7662" xr:uid="{00000000-0005-0000-0000-0000E31D0000}"/>
    <cellStyle name="개_Boo2_1토공및포장공_02_판교_우수_a5-1bl_설계계산 2" xfId="7663" xr:uid="{00000000-0005-0000-0000-0000E41D0000}"/>
    <cellStyle name="개_Boo2_1토공및포장공_02_판교_우수_a5-1bl_설계계산 3" xfId="7664" xr:uid="{00000000-0005-0000-0000-0000E51D0000}"/>
    <cellStyle name="개_Boo2_1토공및포장공_02_판교_우수_a5-1bl_설계계산 4" xfId="7665" xr:uid="{00000000-0005-0000-0000-0000E61D0000}"/>
    <cellStyle name="개_Boo2_1토공및포장공_02_판교_우수_a5-1bl_설계계산_02_판교_빗물이용_a5-2bl_설계계산서" xfId="7666" xr:uid="{00000000-0005-0000-0000-0000E71D0000}"/>
    <cellStyle name="개_Boo2_1토공및포장공_02_판교_우수_a5-1bl_설계계산_02_판교_빗물이용_a5-2bl_설계계산서 2" xfId="7667" xr:uid="{00000000-0005-0000-0000-0000E81D0000}"/>
    <cellStyle name="개_Boo2_1토공및포장공_02_판교_우수_a5-1bl_설계계산_02_판교_빗물이용_a5-2bl_설계계산서 3" xfId="7668" xr:uid="{00000000-0005-0000-0000-0000E91D0000}"/>
    <cellStyle name="개_Boo2_1토공및포장공_02_판교_우수_a5-1bl_설계계산_02_판교_빗물이용_a5-2bl_설계계산서 4" xfId="7669" xr:uid="{00000000-0005-0000-0000-0000EA1D0000}"/>
    <cellStyle name="개_Boo2_1토공및포장공_1관로공" xfId="7670" xr:uid="{00000000-0005-0000-0000-0000EB1D0000}"/>
    <cellStyle name="개_Boo2_1토공및포장공_1관로공 2" xfId="7671" xr:uid="{00000000-0005-0000-0000-0000EC1D0000}"/>
    <cellStyle name="개_Boo2_1토공및포장공_1관로공 3" xfId="7672" xr:uid="{00000000-0005-0000-0000-0000ED1D0000}"/>
    <cellStyle name="개_Boo2_1토공및포장공_1관로공 4" xfId="7673" xr:uid="{00000000-0005-0000-0000-0000EE1D0000}"/>
    <cellStyle name="개_Boo2_1토공및포장공_1관로공_02_판교_우수_a5-1bl_설계계산" xfId="7674" xr:uid="{00000000-0005-0000-0000-0000EF1D0000}"/>
    <cellStyle name="개_Boo2_1토공및포장공_1관로공_02_판교_우수_a5-1bl_설계계산 2" xfId="7675" xr:uid="{00000000-0005-0000-0000-0000F01D0000}"/>
    <cellStyle name="개_Boo2_1토공및포장공_1관로공_02_판교_우수_a5-1bl_설계계산 3" xfId="7676" xr:uid="{00000000-0005-0000-0000-0000F11D0000}"/>
    <cellStyle name="개_Boo2_1토공및포장공_1관로공_02_판교_우수_a5-1bl_설계계산 4" xfId="7677" xr:uid="{00000000-0005-0000-0000-0000F21D0000}"/>
    <cellStyle name="개_Boo2_1토공및포장공_1관로공_02_판교_우수_a5-1bl_설계계산_02_판교_빗물이용_a5-2bl_설계계산서" xfId="7678" xr:uid="{00000000-0005-0000-0000-0000F31D0000}"/>
    <cellStyle name="개_Boo2_1토공및포장공_1관로공_02_판교_우수_a5-1bl_설계계산_02_판교_빗물이용_a5-2bl_설계계산서 2" xfId="7679" xr:uid="{00000000-0005-0000-0000-0000F41D0000}"/>
    <cellStyle name="개_Boo2_1토공및포장공_1관로공_02_판교_우수_a5-1bl_설계계산_02_판교_빗물이용_a5-2bl_설계계산서 3" xfId="7680" xr:uid="{00000000-0005-0000-0000-0000F51D0000}"/>
    <cellStyle name="개_Boo2_1토공및포장공_1관로공_02_판교_우수_a5-1bl_설계계산_02_판교_빗물이용_a5-2bl_설계계산서 4" xfId="7681" xr:uid="{00000000-0005-0000-0000-0000F61D0000}"/>
    <cellStyle name="개_Boo2_Sheet2" xfId="7682" xr:uid="{00000000-0005-0000-0000-0000F71D0000}"/>
    <cellStyle name="개_Boo2_Sheet2 2" xfId="7683" xr:uid="{00000000-0005-0000-0000-0000F81D0000}"/>
    <cellStyle name="개_Boo2_Sheet2 3" xfId="7684" xr:uid="{00000000-0005-0000-0000-0000F91D0000}"/>
    <cellStyle name="개_Boo2_Sheet2 4" xfId="7685" xr:uid="{00000000-0005-0000-0000-0000FA1D0000}"/>
    <cellStyle name="개_Boo2_Sheet2_02_판교_우수_a5-1bl_설계계산" xfId="7686" xr:uid="{00000000-0005-0000-0000-0000FB1D0000}"/>
    <cellStyle name="개_Boo2_Sheet2_02_판교_우수_a5-1bl_설계계산 2" xfId="7687" xr:uid="{00000000-0005-0000-0000-0000FC1D0000}"/>
    <cellStyle name="개_Boo2_Sheet2_02_판교_우수_a5-1bl_설계계산 3" xfId="7688" xr:uid="{00000000-0005-0000-0000-0000FD1D0000}"/>
    <cellStyle name="개_Boo2_Sheet2_02_판교_우수_a5-1bl_설계계산 4" xfId="7689" xr:uid="{00000000-0005-0000-0000-0000FE1D0000}"/>
    <cellStyle name="개_Boo2_Sheet2_02_판교_우수_a5-1bl_설계계산_02_판교_빗물이용_a5-2bl_설계계산서" xfId="7690" xr:uid="{00000000-0005-0000-0000-0000FF1D0000}"/>
    <cellStyle name="개_Boo2_Sheet2_02_판교_우수_a5-1bl_설계계산_02_판교_빗물이용_a5-2bl_설계계산서 2" xfId="7691" xr:uid="{00000000-0005-0000-0000-0000001E0000}"/>
    <cellStyle name="개_Boo2_Sheet2_02_판교_우수_a5-1bl_설계계산_02_판교_빗물이용_a5-2bl_설계계산서 3" xfId="7692" xr:uid="{00000000-0005-0000-0000-0000011E0000}"/>
    <cellStyle name="개_Boo2_Sheet2_02_판교_우수_a5-1bl_설계계산_02_판교_빗물이용_a5-2bl_설계계산서 4" xfId="7693" xr:uid="{00000000-0005-0000-0000-0000021E0000}"/>
    <cellStyle name="개_Boo2_Sheet2_1토공및포장공" xfId="7694" xr:uid="{00000000-0005-0000-0000-0000031E0000}"/>
    <cellStyle name="개_Boo2_Sheet2_1토공및포장공 2" xfId="7695" xr:uid="{00000000-0005-0000-0000-0000041E0000}"/>
    <cellStyle name="개_Boo2_Sheet2_1토공및포장공 3" xfId="7696" xr:uid="{00000000-0005-0000-0000-0000051E0000}"/>
    <cellStyle name="개_Boo2_Sheet2_1토공및포장공 4" xfId="7697" xr:uid="{00000000-0005-0000-0000-0000061E0000}"/>
    <cellStyle name="개_Boo2_Sheet2_1토공및포장공_02_판교_우수_a5-1bl_설계계산" xfId="7698" xr:uid="{00000000-0005-0000-0000-0000071E0000}"/>
    <cellStyle name="개_Boo2_Sheet2_1토공및포장공_02_판교_우수_a5-1bl_설계계산 2" xfId="7699" xr:uid="{00000000-0005-0000-0000-0000081E0000}"/>
    <cellStyle name="개_Boo2_Sheet2_1토공및포장공_02_판교_우수_a5-1bl_설계계산 3" xfId="7700" xr:uid="{00000000-0005-0000-0000-0000091E0000}"/>
    <cellStyle name="개_Boo2_Sheet2_1토공및포장공_02_판교_우수_a5-1bl_설계계산 4" xfId="7701" xr:uid="{00000000-0005-0000-0000-00000A1E0000}"/>
    <cellStyle name="개_Boo2_Sheet2_1토공및포장공_02_판교_우수_a5-1bl_설계계산_02_판교_빗물이용_a5-2bl_설계계산서" xfId="7702" xr:uid="{00000000-0005-0000-0000-00000B1E0000}"/>
    <cellStyle name="개_Boo2_Sheet2_1토공및포장공_02_판교_우수_a5-1bl_설계계산_02_판교_빗물이용_a5-2bl_설계계산서 2" xfId="7703" xr:uid="{00000000-0005-0000-0000-00000C1E0000}"/>
    <cellStyle name="개_Boo2_Sheet2_1토공및포장공_02_판교_우수_a5-1bl_설계계산_02_판교_빗물이용_a5-2bl_설계계산서 3" xfId="7704" xr:uid="{00000000-0005-0000-0000-00000D1E0000}"/>
    <cellStyle name="개_Boo2_Sheet2_1토공및포장공_02_판교_우수_a5-1bl_설계계산_02_판교_빗물이용_a5-2bl_설계계산서 4" xfId="7705" xr:uid="{00000000-0005-0000-0000-00000E1E0000}"/>
    <cellStyle name="개_Boo2_Sheet2_1토공및포장공_1관로공" xfId="7706" xr:uid="{00000000-0005-0000-0000-00000F1E0000}"/>
    <cellStyle name="개_Boo2_Sheet2_1토공및포장공_1관로공 2" xfId="7707" xr:uid="{00000000-0005-0000-0000-0000101E0000}"/>
    <cellStyle name="개_Boo2_Sheet2_1토공및포장공_1관로공 3" xfId="7708" xr:uid="{00000000-0005-0000-0000-0000111E0000}"/>
    <cellStyle name="개_Boo2_Sheet2_1토공및포장공_1관로공 4" xfId="7709" xr:uid="{00000000-0005-0000-0000-0000121E0000}"/>
    <cellStyle name="개_Boo2_Sheet2_1토공및포장공_1관로공_02_판교_우수_a5-1bl_설계계산" xfId="7710" xr:uid="{00000000-0005-0000-0000-0000131E0000}"/>
    <cellStyle name="개_Boo2_Sheet2_1토공및포장공_1관로공_02_판교_우수_a5-1bl_설계계산 2" xfId="7711" xr:uid="{00000000-0005-0000-0000-0000141E0000}"/>
    <cellStyle name="개_Boo2_Sheet2_1토공및포장공_1관로공_02_판교_우수_a5-1bl_설계계산 3" xfId="7712" xr:uid="{00000000-0005-0000-0000-0000151E0000}"/>
    <cellStyle name="개_Boo2_Sheet2_1토공및포장공_1관로공_02_판교_우수_a5-1bl_설계계산 4" xfId="7713" xr:uid="{00000000-0005-0000-0000-0000161E0000}"/>
    <cellStyle name="개_Boo2_Sheet2_1토공및포장공_1관로공_02_판교_우수_a5-1bl_설계계산_02_판교_빗물이용_a5-2bl_설계계산서" xfId="7714" xr:uid="{00000000-0005-0000-0000-0000171E0000}"/>
    <cellStyle name="개_Boo2_Sheet2_1토공및포장공_1관로공_02_판교_우수_a5-1bl_설계계산_02_판교_빗물이용_a5-2bl_설계계산서 2" xfId="7715" xr:uid="{00000000-0005-0000-0000-0000181E0000}"/>
    <cellStyle name="개_Boo2_Sheet2_1토공및포장공_1관로공_02_판교_우수_a5-1bl_설계계산_02_판교_빗물이용_a5-2bl_설계계산서 3" xfId="7716" xr:uid="{00000000-0005-0000-0000-0000191E0000}"/>
    <cellStyle name="개_Boo2_Sheet2_1토공및포장공_1관로공_02_판교_우수_a5-1bl_설계계산_02_판교_빗물이용_a5-2bl_설계계산서 4" xfId="7717" xr:uid="{00000000-0005-0000-0000-00001A1E0000}"/>
    <cellStyle name="개_Boo2_도로수량양식" xfId="7718" xr:uid="{00000000-0005-0000-0000-00001B1E0000}"/>
    <cellStyle name="개_Boo2_도로수량양식 2" xfId="7719" xr:uid="{00000000-0005-0000-0000-00001C1E0000}"/>
    <cellStyle name="개_Boo2_도로수량양식 3" xfId="7720" xr:uid="{00000000-0005-0000-0000-00001D1E0000}"/>
    <cellStyle name="개_Boo2_도로수량양식 4" xfId="7721" xr:uid="{00000000-0005-0000-0000-00001E1E0000}"/>
    <cellStyle name="개_Boo2_도로수량양식_02_판교_우수_a5-1bl_설계계산" xfId="7722" xr:uid="{00000000-0005-0000-0000-00001F1E0000}"/>
    <cellStyle name="개_Boo2_도로수량양식_02_판교_우수_a5-1bl_설계계산 2" xfId="7723" xr:uid="{00000000-0005-0000-0000-0000201E0000}"/>
    <cellStyle name="개_Boo2_도로수량양식_02_판교_우수_a5-1bl_설계계산 3" xfId="7724" xr:uid="{00000000-0005-0000-0000-0000211E0000}"/>
    <cellStyle name="개_Boo2_도로수량양식_02_판교_우수_a5-1bl_설계계산 4" xfId="7725" xr:uid="{00000000-0005-0000-0000-0000221E0000}"/>
    <cellStyle name="개_Boo2_도로수량양식_02_판교_우수_a5-1bl_설계계산_02_판교_빗물이용_a5-2bl_설계계산서" xfId="7726" xr:uid="{00000000-0005-0000-0000-0000231E0000}"/>
    <cellStyle name="개_Boo2_도로수량양식_02_판교_우수_a5-1bl_설계계산_02_판교_빗물이용_a5-2bl_설계계산서 2" xfId="7727" xr:uid="{00000000-0005-0000-0000-0000241E0000}"/>
    <cellStyle name="개_Boo2_도로수량양식_02_판교_우수_a5-1bl_설계계산_02_판교_빗물이용_a5-2bl_설계계산서 3" xfId="7728" xr:uid="{00000000-0005-0000-0000-0000251E0000}"/>
    <cellStyle name="개_Boo2_도로수량양식_02_판교_우수_a5-1bl_설계계산_02_판교_빗물이용_a5-2bl_설계계산서 4" xfId="7729" xr:uid="{00000000-0005-0000-0000-0000261E0000}"/>
    <cellStyle name="개_Boo2_도로수량양식_1관로공" xfId="7730" xr:uid="{00000000-0005-0000-0000-0000271E0000}"/>
    <cellStyle name="개_Boo2_도로수량양식_1관로공 2" xfId="7731" xr:uid="{00000000-0005-0000-0000-0000281E0000}"/>
    <cellStyle name="개_Boo2_도로수량양식_1관로공 3" xfId="7732" xr:uid="{00000000-0005-0000-0000-0000291E0000}"/>
    <cellStyle name="개_Boo2_도로수량양식_1관로공 4" xfId="7733" xr:uid="{00000000-0005-0000-0000-00002A1E0000}"/>
    <cellStyle name="개_Boo2_도로수량양식_1관로공_02_판교_우수_a5-1bl_설계계산" xfId="7734" xr:uid="{00000000-0005-0000-0000-00002B1E0000}"/>
    <cellStyle name="개_Boo2_도로수량양식_1관로공_02_판교_우수_a5-1bl_설계계산 2" xfId="7735" xr:uid="{00000000-0005-0000-0000-00002C1E0000}"/>
    <cellStyle name="개_Boo2_도로수량양식_1관로공_02_판교_우수_a5-1bl_설계계산 3" xfId="7736" xr:uid="{00000000-0005-0000-0000-00002D1E0000}"/>
    <cellStyle name="개_Boo2_도로수량양식_1관로공_02_판교_우수_a5-1bl_설계계산 4" xfId="7737" xr:uid="{00000000-0005-0000-0000-00002E1E0000}"/>
    <cellStyle name="개_Boo2_도로수량양식_1관로공_02_판교_우수_a5-1bl_설계계산_02_판교_빗물이용_a5-2bl_설계계산서" xfId="7738" xr:uid="{00000000-0005-0000-0000-00002F1E0000}"/>
    <cellStyle name="개_Boo2_도로수량양식_1관로공_02_판교_우수_a5-1bl_설계계산_02_판교_빗물이용_a5-2bl_설계계산서 2" xfId="7739" xr:uid="{00000000-0005-0000-0000-0000301E0000}"/>
    <cellStyle name="개_Boo2_도로수량양식_1관로공_02_판교_우수_a5-1bl_설계계산_02_판교_빗물이용_a5-2bl_설계계산서 3" xfId="7740" xr:uid="{00000000-0005-0000-0000-0000311E0000}"/>
    <cellStyle name="개_Boo2_도로수량양식_1관로공_02_판교_우수_a5-1bl_설계계산_02_판교_빗물이용_a5-2bl_설계계산서 4" xfId="7741" xr:uid="{00000000-0005-0000-0000-0000321E0000}"/>
    <cellStyle name="개_Boo2_마곡수량산출" xfId="7742" xr:uid="{00000000-0005-0000-0000-0000331E0000}"/>
    <cellStyle name="개_Boo2_마곡수량산출 2" xfId="7743" xr:uid="{00000000-0005-0000-0000-0000341E0000}"/>
    <cellStyle name="개_Boo2_마곡수량산출 3" xfId="7744" xr:uid="{00000000-0005-0000-0000-0000351E0000}"/>
    <cellStyle name="개_Boo2_마곡수량산출 4" xfId="7745" xr:uid="{00000000-0005-0000-0000-0000361E0000}"/>
    <cellStyle name="개_Boo2_마곡수량산출_02_판교_우수_a5-1bl_설계계산" xfId="7746" xr:uid="{00000000-0005-0000-0000-0000371E0000}"/>
    <cellStyle name="개_Boo2_마곡수량산출_02_판교_우수_a5-1bl_설계계산 2" xfId="7747" xr:uid="{00000000-0005-0000-0000-0000381E0000}"/>
    <cellStyle name="개_Boo2_마곡수량산출_02_판교_우수_a5-1bl_설계계산 3" xfId="7748" xr:uid="{00000000-0005-0000-0000-0000391E0000}"/>
    <cellStyle name="개_Boo2_마곡수량산출_02_판교_우수_a5-1bl_설계계산 4" xfId="7749" xr:uid="{00000000-0005-0000-0000-00003A1E0000}"/>
    <cellStyle name="개_Boo2_마곡수량산출_02_판교_우수_a5-1bl_설계계산_02_판교_빗물이용_a5-2bl_설계계산서" xfId="7750" xr:uid="{00000000-0005-0000-0000-00003B1E0000}"/>
    <cellStyle name="개_Boo2_마곡수량산출_02_판교_우수_a5-1bl_설계계산_02_판교_빗물이용_a5-2bl_설계계산서 2" xfId="7751" xr:uid="{00000000-0005-0000-0000-00003C1E0000}"/>
    <cellStyle name="개_Boo2_마곡수량산출_02_판교_우수_a5-1bl_설계계산_02_판교_빗물이용_a5-2bl_설계계산서 3" xfId="7752" xr:uid="{00000000-0005-0000-0000-00003D1E0000}"/>
    <cellStyle name="개_Boo2_마곡수량산출_02_판교_우수_a5-1bl_설계계산_02_판교_빗물이용_a5-2bl_설계계산서 4" xfId="7753" xr:uid="{00000000-0005-0000-0000-00003E1E0000}"/>
    <cellStyle name="개_Boo2_마곡수량산출_1토공및포장공" xfId="7754" xr:uid="{00000000-0005-0000-0000-00003F1E0000}"/>
    <cellStyle name="개_Boo2_마곡수량산출_1토공및포장공 2" xfId="7755" xr:uid="{00000000-0005-0000-0000-0000401E0000}"/>
    <cellStyle name="개_Boo2_마곡수량산출_1토공및포장공 3" xfId="7756" xr:uid="{00000000-0005-0000-0000-0000411E0000}"/>
    <cellStyle name="개_Boo2_마곡수량산출_1토공및포장공 4" xfId="7757" xr:uid="{00000000-0005-0000-0000-0000421E0000}"/>
    <cellStyle name="개_Boo2_마곡수량산출_1토공및포장공_02_판교_우수_a5-1bl_설계계산" xfId="7758" xr:uid="{00000000-0005-0000-0000-0000431E0000}"/>
    <cellStyle name="개_Boo2_마곡수량산출_1토공및포장공_02_판교_우수_a5-1bl_설계계산 2" xfId="7759" xr:uid="{00000000-0005-0000-0000-0000441E0000}"/>
    <cellStyle name="개_Boo2_마곡수량산출_1토공및포장공_02_판교_우수_a5-1bl_설계계산 3" xfId="7760" xr:uid="{00000000-0005-0000-0000-0000451E0000}"/>
    <cellStyle name="개_Boo2_마곡수량산출_1토공및포장공_02_판교_우수_a5-1bl_설계계산 4" xfId="7761" xr:uid="{00000000-0005-0000-0000-0000461E0000}"/>
    <cellStyle name="개_Boo2_마곡수량산출_1토공및포장공_02_판교_우수_a5-1bl_설계계산_02_판교_빗물이용_a5-2bl_설계계산서" xfId="7762" xr:uid="{00000000-0005-0000-0000-0000471E0000}"/>
    <cellStyle name="개_Boo2_마곡수량산출_1토공및포장공_02_판교_우수_a5-1bl_설계계산_02_판교_빗물이용_a5-2bl_설계계산서 2" xfId="7763" xr:uid="{00000000-0005-0000-0000-0000481E0000}"/>
    <cellStyle name="개_Boo2_마곡수량산출_1토공및포장공_02_판교_우수_a5-1bl_설계계산_02_판교_빗물이용_a5-2bl_설계계산서 3" xfId="7764" xr:uid="{00000000-0005-0000-0000-0000491E0000}"/>
    <cellStyle name="개_Boo2_마곡수량산출_1토공및포장공_02_판교_우수_a5-1bl_설계계산_02_판교_빗물이용_a5-2bl_설계계산서 4" xfId="7765" xr:uid="{00000000-0005-0000-0000-00004A1E0000}"/>
    <cellStyle name="개_Boo2_마곡수량산출_1토공및포장공_1관로공" xfId="7766" xr:uid="{00000000-0005-0000-0000-00004B1E0000}"/>
    <cellStyle name="개_Boo2_마곡수량산출_1토공및포장공_1관로공 2" xfId="7767" xr:uid="{00000000-0005-0000-0000-00004C1E0000}"/>
    <cellStyle name="개_Boo2_마곡수량산출_1토공및포장공_1관로공 3" xfId="7768" xr:uid="{00000000-0005-0000-0000-00004D1E0000}"/>
    <cellStyle name="개_Boo2_마곡수량산출_1토공및포장공_1관로공 4" xfId="7769" xr:uid="{00000000-0005-0000-0000-00004E1E0000}"/>
    <cellStyle name="개_Boo2_마곡수량산출_1토공및포장공_1관로공_02_판교_우수_a5-1bl_설계계산" xfId="7770" xr:uid="{00000000-0005-0000-0000-00004F1E0000}"/>
    <cellStyle name="개_Boo2_마곡수량산출_1토공및포장공_1관로공_02_판교_우수_a5-1bl_설계계산 2" xfId="7771" xr:uid="{00000000-0005-0000-0000-0000501E0000}"/>
    <cellStyle name="개_Boo2_마곡수량산출_1토공및포장공_1관로공_02_판교_우수_a5-1bl_설계계산 3" xfId="7772" xr:uid="{00000000-0005-0000-0000-0000511E0000}"/>
    <cellStyle name="개_Boo2_마곡수량산출_1토공및포장공_1관로공_02_판교_우수_a5-1bl_설계계산 4" xfId="7773" xr:uid="{00000000-0005-0000-0000-0000521E0000}"/>
    <cellStyle name="개_Boo2_마곡수량산출_1토공및포장공_1관로공_02_판교_우수_a5-1bl_설계계산_02_판교_빗물이용_a5-2bl_설계계산서" xfId="7774" xr:uid="{00000000-0005-0000-0000-0000531E0000}"/>
    <cellStyle name="개_Boo2_마곡수량산출_1토공및포장공_1관로공_02_판교_우수_a5-1bl_설계계산_02_판교_빗물이용_a5-2bl_설계계산서 2" xfId="7775" xr:uid="{00000000-0005-0000-0000-0000541E0000}"/>
    <cellStyle name="개_Boo2_마곡수량산출_1토공및포장공_1관로공_02_판교_우수_a5-1bl_설계계산_02_판교_빗물이용_a5-2bl_설계계산서 3" xfId="7776" xr:uid="{00000000-0005-0000-0000-0000551E0000}"/>
    <cellStyle name="개_Boo2_마곡수량산출_1토공및포장공_1관로공_02_판교_우수_a5-1bl_설계계산_02_판교_빗물이용_a5-2bl_설계계산서 4" xfId="7777" xr:uid="{00000000-0005-0000-0000-0000561E0000}"/>
    <cellStyle name="개_Boo2_수량산출" xfId="7778" xr:uid="{00000000-0005-0000-0000-0000571E0000}"/>
    <cellStyle name="개_Boo2_수량산출 2" xfId="7779" xr:uid="{00000000-0005-0000-0000-0000581E0000}"/>
    <cellStyle name="개_Boo2_수량산출 3" xfId="7780" xr:uid="{00000000-0005-0000-0000-0000591E0000}"/>
    <cellStyle name="개_Boo2_수량산출 4" xfId="7781" xr:uid="{00000000-0005-0000-0000-00005A1E0000}"/>
    <cellStyle name="개_Boo2_수량산출_02_판교_우수_a5-1bl_설계계산" xfId="7782" xr:uid="{00000000-0005-0000-0000-00005B1E0000}"/>
    <cellStyle name="개_Boo2_수량산출_02_판교_우수_a5-1bl_설계계산 2" xfId="7783" xr:uid="{00000000-0005-0000-0000-00005C1E0000}"/>
    <cellStyle name="개_Boo2_수량산출_02_판교_우수_a5-1bl_설계계산 3" xfId="7784" xr:uid="{00000000-0005-0000-0000-00005D1E0000}"/>
    <cellStyle name="개_Boo2_수량산출_02_판교_우수_a5-1bl_설계계산 4" xfId="7785" xr:uid="{00000000-0005-0000-0000-00005E1E0000}"/>
    <cellStyle name="개_Boo2_수량산출_02_판교_우수_a5-1bl_설계계산_02_판교_빗물이용_a5-2bl_설계계산서" xfId="7786" xr:uid="{00000000-0005-0000-0000-00005F1E0000}"/>
    <cellStyle name="개_Boo2_수량산출_02_판교_우수_a5-1bl_설계계산_02_판교_빗물이용_a5-2bl_설계계산서 2" xfId="7787" xr:uid="{00000000-0005-0000-0000-0000601E0000}"/>
    <cellStyle name="개_Boo2_수량산출_02_판교_우수_a5-1bl_설계계산_02_판교_빗물이용_a5-2bl_설계계산서 3" xfId="7788" xr:uid="{00000000-0005-0000-0000-0000611E0000}"/>
    <cellStyle name="개_Boo2_수량산출_02_판교_우수_a5-1bl_설계계산_02_판교_빗물이용_a5-2bl_설계계산서 4" xfId="7789" xr:uid="{00000000-0005-0000-0000-0000621E0000}"/>
    <cellStyle name="개_Boo2_수량산출_1관로공" xfId="7790" xr:uid="{00000000-0005-0000-0000-0000631E0000}"/>
    <cellStyle name="개_Boo2_수량산출_1관로공 2" xfId="7791" xr:uid="{00000000-0005-0000-0000-0000641E0000}"/>
    <cellStyle name="개_Boo2_수량산출_1관로공 3" xfId="7792" xr:uid="{00000000-0005-0000-0000-0000651E0000}"/>
    <cellStyle name="개_Boo2_수량산출_1관로공 4" xfId="7793" xr:uid="{00000000-0005-0000-0000-0000661E0000}"/>
    <cellStyle name="개_Boo2_수량산출_1관로공_02_판교_우수_a5-1bl_설계계산" xfId="7794" xr:uid="{00000000-0005-0000-0000-0000671E0000}"/>
    <cellStyle name="개_Boo2_수량산출_1관로공_02_판교_우수_a5-1bl_설계계산 2" xfId="7795" xr:uid="{00000000-0005-0000-0000-0000681E0000}"/>
    <cellStyle name="개_Boo2_수량산출_1관로공_02_판교_우수_a5-1bl_설계계산 3" xfId="7796" xr:uid="{00000000-0005-0000-0000-0000691E0000}"/>
    <cellStyle name="개_Boo2_수량산출_1관로공_02_판교_우수_a5-1bl_설계계산 4" xfId="7797" xr:uid="{00000000-0005-0000-0000-00006A1E0000}"/>
    <cellStyle name="개_Boo2_수량산출_1관로공_02_판교_우수_a5-1bl_설계계산_02_판교_빗물이용_a5-2bl_설계계산서" xfId="7798" xr:uid="{00000000-0005-0000-0000-00006B1E0000}"/>
    <cellStyle name="개_Boo2_수량산출_1관로공_02_판교_우수_a5-1bl_설계계산_02_판교_빗물이용_a5-2bl_설계계산서 2" xfId="7799" xr:uid="{00000000-0005-0000-0000-00006C1E0000}"/>
    <cellStyle name="개_Boo2_수량산출_1관로공_02_판교_우수_a5-1bl_설계계산_02_판교_빗물이용_a5-2bl_설계계산서 3" xfId="7800" xr:uid="{00000000-0005-0000-0000-00006D1E0000}"/>
    <cellStyle name="개_Boo2_수량산출_1관로공_02_판교_우수_a5-1bl_설계계산_02_판교_빗물이용_a5-2bl_설계계산서 4" xfId="7801" xr:uid="{00000000-0005-0000-0000-00006E1E0000}"/>
    <cellStyle name="개_Boo2_수량전체" xfId="7802" xr:uid="{00000000-0005-0000-0000-00006F1E0000}"/>
    <cellStyle name="개_Boo2_수량전체 2" xfId="7803" xr:uid="{00000000-0005-0000-0000-0000701E0000}"/>
    <cellStyle name="개_Boo2_수량전체 3" xfId="7804" xr:uid="{00000000-0005-0000-0000-0000711E0000}"/>
    <cellStyle name="개_Boo2_수량전체 4" xfId="7805" xr:uid="{00000000-0005-0000-0000-0000721E0000}"/>
    <cellStyle name="개_Boo2_수량전체_02_판교_우수_a5-1bl_설계계산" xfId="7806" xr:uid="{00000000-0005-0000-0000-0000731E0000}"/>
    <cellStyle name="개_Boo2_수량전체_02_판교_우수_a5-1bl_설계계산 2" xfId="7807" xr:uid="{00000000-0005-0000-0000-0000741E0000}"/>
    <cellStyle name="개_Boo2_수량전체_02_판교_우수_a5-1bl_설계계산 3" xfId="7808" xr:uid="{00000000-0005-0000-0000-0000751E0000}"/>
    <cellStyle name="개_Boo2_수량전체_02_판교_우수_a5-1bl_설계계산 4" xfId="7809" xr:uid="{00000000-0005-0000-0000-0000761E0000}"/>
    <cellStyle name="개_Boo2_수량전체_02_판교_우수_a5-1bl_설계계산_02_판교_빗물이용_a5-2bl_설계계산서" xfId="7810" xr:uid="{00000000-0005-0000-0000-0000771E0000}"/>
    <cellStyle name="개_Boo2_수량전체_02_판교_우수_a5-1bl_설계계산_02_판교_빗물이용_a5-2bl_설계계산서 2" xfId="7811" xr:uid="{00000000-0005-0000-0000-0000781E0000}"/>
    <cellStyle name="개_Boo2_수량전체_02_판교_우수_a5-1bl_설계계산_02_판교_빗물이용_a5-2bl_설계계산서 3" xfId="7812" xr:uid="{00000000-0005-0000-0000-0000791E0000}"/>
    <cellStyle name="개_Boo2_수량전체_02_판교_우수_a5-1bl_설계계산_02_판교_빗물이용_a5-2bl_설계계산서 4" xfId="7813" xr:uid="{00000000-0005-0000-0000-00007A1E0000}"/>
    <cellStyle name="개_Boo2_수량전체_1토공및포장공" xfId="7814" xr:uid="{00000000-0005-0000-0000-00007B1E0000}"/>
    <cellStyle name="개_Boo2_수량전체_1토공및포장공 2" xfId="7815" xr:uid="{00000000-0005-0000-0000-00007C1E0000}"/>
    <cellStyle name="개_Boo2_수량전체_1토공및포장공 3" xfId="7816" xr:uid="{00000000-0005-0000-0000-00007D1E0000}"/>
    <cellStyle name="개_Boo2_수량전체_1토공및포장공 4" xfId="7817" xr:uid="{00000000-0005-0000-0000-00007E1E0000}"/>
    <cellStyle name="개_Boo2_수량전체_1토공및포장공_02_판교_우수_a5-1bl_설계계산" xfId="7818" xr:uid="{00000000-0005-0000-0000-00007F1E0000}"/>
    <cellStyle name="개_Boo2_수량전체_1토공및포장공_02_판교_우수_a5-1bl_설계계산 2" xfId="7819" xr:uid="{00000000-0005-0000-0000-0000801E0000}"/>
    <cellStyle name="개_Boo2_수량전체_1토공및포장공_02_판교_우수_a5-1bl_설계계산 3" xfId="7820" xr:uid="{00000000-0005-0000-0000-0000811E0000}"/>
    <cellStyle name="개_Boo2_수량전체_1토공및포장공_02_판교_우수_a5-1bl_설계계산 4" xfId="7821" xr:uid="{00000000-0005-0000-0000-0000821E0000}"/>
    <cellStyle name="개_Boo2_수량전체_1토공및포장공_02_판교_우수_a5-1bl_설계계산_02_판교_빗물이용_a5-2bl_설계계산서" xfId="7822" xr:uid="{00000000-0005-0000-0000-0000831E0000}"/>
    <cellStyle name="개_Boo2_수량전체_1토공및포장공_02_판교_우수_a5-1bl_설계계산_02_판교_빗물이용_a5-2bl_설계계산서 2" xfId="7823" xr:uid="{00000000-0005-0000-0000-0000841E0000}"/>
    <cellStyle name="개_Boo2_수량전체_1토공및포장공_02_판교_우수_a5-1bl_설계계산_02_판교_빗물이용_a5-2bl_설계계산서 3" xfId="7824" xr:uid="{00000000-0005-0000-0000-0000851E0000}"/>
    <cellStyle name="개_Boo2_수량전체_1토공및포장공_02_판교_우수_a5-1bl_설계계산_02_판교_빗물이용_a5-2bl_설계계산서 4" xfId="7825" xr:uid="{00000000-0005-0000-0000-0000861E0000}"/>
    <cellStyle name="개_Boo2_수량전체_1토공및포장공_1관로공" xfId="7826" xr:uid="{00000000-0005-0000-0000-0000871E0000}"/>
    <cellStyle name="개_Boo2_수량전체_1토공및포장공_1관로공 2" xfId="7827" xr:uid="{00000000-0005-0000-0000-0000881E0000}"/>
    <cellStyle name="개_Boo2_수량전체_1토공및포장공_1관로공 3" xfId="7828" xr:uid="{00000000-0005-0000-0000-0000891E0000}"/>
    <cellStyle name="개_Boo2_수량전체_1토공및포장공_1관로공 4" xfId="7829" xr:uid="{00000000-0005-0000-0000-00008A1E0000}"/>
    <cellStyle name="개_Boo2_수량전체_1토공및포장공_1관로공_02_판교_우수_a5-1bl_설계계산" xfId="7830" xr:uid="{00000000-0005-0000-0000-00008B1E0000}"/>
    <cellStyle name="개_Boo2_수량전체_1토공및포장공_1관로공_02_판교_우수_a5-1bl_설계계산 2" xfId="7831" xr:uid="{00000000-0005-0000-0000-00008C1E0000}"/>
    <cellStyle name="개_Boo2_수량전체_1토공및포장공_1관로공_02_판교_우수_a5-1bl_설계계산 3" xfId="7832" xr:uid="{00000000-0005-0000-0000-00008D1E0000}"/>
    <cellStyle name="개_Boo2_수량전체_1토공및포장공_1관로공_02_판교_우수_a5-1bl_설계계산 4" xfId="7833" xr:uid="{00000000-0005-0000-0000-00008E1E0000}"/>
    <cellStyle name="개_Boo2_수량전체_1토공및포장공_1관로공_02_판교_우수_a5-1bl_설계계산_02_판교_빗물이용_a5-2bl_설계계산서" xfId="7834" xr:uid="{00000000-0005-0000-0000-00008F1E0000}"/>
    <cellStyle name="개_Boo2_수량전체_1토공및포장공_1관로공_02_판교_우수_a5-1bl_설계계산_02_판교_빗물이용_a5-2bl_설계계산서 2" xfId="7835" xr:uid="{00000000-0005-0000-0000-0000901E0000}"/>
    <cellStyle name="개_Boo2_수량전체_1토공및포장공_1관로공_02_판교_우수_a5-1bl_설계계산_02_판교_빗물이용_a5-2bl_설계계산서 3" xfId="7836" xr:uid="{00000000-0005-0000-0000-0000911E0000}"/>
    <cellStyle name="개_Boo2_수량전체_1토공및포장공_1관로공_02_판교_우수_a5-1bl_설계계산_02_판교_빗물이용_a5-2bl_설계계산서 4" xfId="7837" xr:uid="{00000000-0005-0000-0000-0000921E0000}"/>
    <cellStyle name="개_Boo2_인월중군소하천" xfId="7838" xr:uid="{00000000-0005-0000-0000-0000931E0000}"/>
    <cellStyle name="개_Boo2_인월중군소하천 2" xfId="7839" xr:uid="{00000000-0005-0000-0000-0000941E0000}"/>
    <cellStyle name="개_Boo2_인월중군소하천 3" xfId="7840" xr:uid="{00000000-0005-0000-0000-0000951E0000}"/>
    <cellStyle name="개_Boo2_인월중군소하천 4" xfId="7841" xr:uid="{00000000-0005-0000-0000-0000961E0000}"/>
    <cellStyle name="개_Boo2_인월중군소하천_02_판교_우수_a5-1bl_설계계산" xfId="7842" xr:uid="{00000000-0005-0000-0000-0000971E0000}"/>
    <cellStyle name="개_Boo2_인월중군소하천_02_판교_우수_a5-1bl_설계계산 2" xfId="7843" xr:uid="{00000000-0005-0000-0000-0000981E0000}"/>
    <cellStyle name="개_Boo2_인월중군소하천_02_판교_우수_a5-1bl_설계계산 3" xfId="7844" xr:uid="{00000000-0005-0000-0000-0000991E0000}"/>
    <cellStyle name="개_Boo2_인월중군소하천_02_판교_우수_a5-1bl_설계계산 4" xfId="7845" xr:uid="{00000000-0005-0000-0000-00009A1E0000}"/>
    <cellStyle name="개_Boo2_인월중군소하천_02_판교_우수_a5-1bl_설계계산_02_판교_빗물이용_a5-2bl_설계계산서" xfId="7846" xr:uid="{00000000-0005-0000-0000-00009B1E0000}"/>
    <cellStyle name="개_Boo2_인월중군소하천_02_판교_우수_a5-1bl_설계계산_02_판교_빗물이용_a5-2bl_설계계산서 2" xfId="7847" xr:uid="{00000000-0005-0000-0000-00009C1E0000}"/>
    <cellStyle name="개_Boo2_인월중군소하천_02_판교_우수_a5-1bl_설계계산_02_판교_빗물이용_a5-2bl_설계계산서 3" xfId="7848" xr:uid="{00000000-0005-0000-0000-00009D1E0000}"/>
    <cellStyle name="개_Boo2_인월중군소하천_02_판교_우수_a5-1bl_설계계산_02_판교_빗물이용_a5-2bl_설계계산서 4" xfId="7849" xr:uid="{00000000-0005-0000-0000-00009E1E0000}"/>
    <cellStyle name="개_Boo2_인월중군소하천_1관로공" xfId="7850" xr:uid="{00000000-0005-0000-0000-00009F1E0000}"/>
    <cellStyle name="개_Boo2_인월중군소하천_1관로공 2" xfId="7851" xr:uid="{00000000-0005-0000-0000-0000A01E0000}"/>
    <cellStyle name="개_Boo2_인월중군소하천_1관로공 3" xfId="7852" xr:uid="{00000000-0005-0000-0000-0000A11E0000}"/>
    <cellStyle name="개_Boo2_인월중군소하천_1관로공 4" xfId="7853" xr:uid="{00000000-0005-0000-0000-0000A21E0000}"/>
    <cellStyle name="개_Boo2_인월중군소하천_1관로공_02_판교_우수_a5-1bl_설계계산" xfId="7854" xr:uid="{00000000-0005-0000-0000-0000A31E0000}"/>
    <cellStyle name="개_Boo2_인월중군소하천_1관로공_02_판교_우수_a5-1bl_설계계산 2" xfId="7855" xr:uid="{00000000-0005-0000-0000-0000A41E0000}"/>
    <cellStyle name="개_Boo2_인월중군소하천_1관로공_02_판교_우수_a5-1bl_설계계산 3" xfId="7856" xr:uid="{00000000-0005-0000-0000-0000A51E0000}"/>
    <cellStyle name="개_Boo2_인월중군소하천_1관로공_02_판교_우수_a5-1bl_설계계산 4" xfId="7857" xr:uid="{00000000-0005-0000-0000-0000A61E0000}"/>
    <cellStyle name="개_Boo2_인월중군소하천_1관로공_02_판교_우수_a5-1bl_설계계산_02_판교_빗물이용_a5-2bl_설계계산서" xfId="7858" xr:uid="{00000000-0005-0000-0000-0000A71E0000}"/>
    <cellStyle name="개_Boo2_인월중군소하천_1관로공_02_판교_우수_a5-1bl_설계계산_02_판교_빗물이용_a5-2bl_설계계산서 2" xfId="7859" xr:uid="{00000000-0005-0000-0000-0000A81E0000}"/>
    <cellStyle name="개_Boo2_인월중군소하천_1관로공_02_판교_우수_a5-1bl_설계계산_02_판교_빗물이용_a5-2bl_설계계산서 3" xfId="7860" xr:uid="{00000000-0005-0000-0000-0000A91E0000}"/>
    <cellStyle name="개_Boo2_인월중군소하천_1관로공_02_판교_우수_a5-1bl_설계계산_02_판교_빗물이용_a5-2bl_설계계산서 4" xfId="7861" xr:uid="{00000000-0005-0000-0000-0000AA1E0000}"/>
    <cellStyle name="개_Book2" xfId="7862" xr:uid="{00000000-0005-0000-0000-0000AB1E0000}"/>
    <cellStyle name="개_Book2 2" xfId="7863" xr:uid="{00000000-0005-0000-0000-0000AC1E0000}"/>
    <cellStyle name="개_Book2 3" xfId="7864" xr:uid="{00000000-0005-0000-0000-0000AD1E0000}"/>
    <cellStyle name="개_Book2 4" xfId="7865" xr:uid="{00000000-0005-0000-0000-0000AE1E0000}"/>
    <cellStyle name="개_Book2_02_판교_우수_a5-1bl_설계계산" xfId="7866" xr:uid="{00000000-0005-0000-0000-0000AF1E0000}"/>
    <cellStyle name="개_Book2_02_판교_우수_a5-1bl_설계계산 2" xfId="7867" xr:uid="{00000000-0005-0000-0000-0000B01E0000}"/>
    <cellStyle name="개_Book2_02_판교_우수_a5-1bl_설계계산 3" xfId="7868" xr:uid="{00000000-0005-0000-0000-0000B11E0000}"/>
    <cellStyle name="개_Book2_02_판교_우수_a5-1bl_설계계산 4" xfId="7869" xr:uid="{00000000-0005-0000-0000-0000B21E0000}"/>
    <cellStyle name="개_Book2_02_판교_우수_a5-1bl_설계계산_02_판교_빗물이용_a5-2bl_설계계산서" xfId="7870" xr:uid="{00000000-0005-0000-0000-0000B31E0000}"/>
    <cellStyle name="개_Book2_02_판교_우수_a5-1bl_설계계산_02_판교_빗물이용_a5-2bl_설계계산서 2" xfId="7871" xr:uid="{00000000-0005-0000-0000-0000B41E0000}"/>
    <cellStyle name="개_Book2_02_판교_우수_a5-1bl_설계계산_02_판교_빗물이용_a5-2bl_설계계산서 3" xfId="7872" xr:uid="{00000000-0005-0000-0000-0000B51E0000}"/>
    <cellStyle name="개_Book2_02_판교_우수_a5-1bl_설계계산_02_판교_빗물이용_a5-2bl_설계계산서 4" xfId="7873" xr:uid="{00000000-0005-0000-0000-0000B61E0000}"/>
    <cellStyle name="개_Book2_1" xfId="7874" xr:uid="{00000000-0005-0000-0000-0000B71E0000}"/>
    <cellStyle name="개_Book2_1 2" xfId="7875" xr:uid="{00000000-0005-0000-0000-0000B81E0000}"/>
    <cellStyle name="개_Book2_1 3" xfId="7876" xr:uid="{00000000-0005-0000-0000-0000B91E0000}"/>
    <cellStyle name="개_Book2_1 4" xfId="7877" xr:uid="{00000000-0005-0000-0000-0000BA1E0000}"/>
    <cellStyle name="개_Book2_1_02_판교_우수_a5-1bl_설계계산" xfId="7878" xr:uid="{00000000-0005-0000-0000-0000BB1E0000}"/>
    <cellStyle name="개_Book2_1_02_판교_우수_a5-1bl_설계계산 2" xfId="7879" xr:uid="{00000000-0005-0000-0000-0000BC1E0000}"/>
    <cellStyle name="개_Book2_1_02_판교_우수_a5-1bl_설계계산 3" xfId="7880" xr:uid="{00000000-0005-0000-0000-0000BD1E0000}"/>
    <cellStyle name="개_Book2_1_02_판교_우수_a5-1bl_설계계산 4" xfId="7881" xr:uid="{00000000-0005-0000-0000-0000BE1E0000}"/>
    <cellStyle name="개_Book2_1_02_판교_우수_a5-1bl_설계계산_02_판교_빗물이용_a5-2bl_설계계산서" xfId="7882" xr:uid="{00000000-0005-0000-0000-0000BF1E0000}"/>
    <cellStyle name="개_Book2_1_02_판교_우수_a5-1bl_설계계산_02_판교_빗물이용_a5-2bl_설계계산서 2" xfId="7883" xr:uid="{00000000-0005-0000-0000-0000C01E0000}"/>
    <cellStyle name="개_Book2_1_02_판교_우수_a5-1bl_설계계산_02_판교_빗물이용_a5-2bl_설계계산서 3" xfId="7884" xr:uid="{00000000-0005-0000-0000-0000C11E0000}"/>
    <cellStyle name="개_Book2_1_02_판교_우수_a5-1bl_설계계산_02_판교_빗물이용_a5-2bl_설계계산서 4" xfId="7885" xr:uid="{00000000-0005-0000-0000-0000C21E0000}"/>
    <cellStyle name="개_Book2_1_1토공및포장공" xfId="7886" xr:uid="{00000000-0005-0000-0000-0000C31E0000}"/>
    <cellStyle name="개_Book2_1_1토공및포장공 2" xfId="7887" xr:uid="{00000000-0005-0000-0000-0000C41E0000}"/>
    <cellStyle name="개_Book2_1_1토공및포장공 3" xfId="7888" xr:uid="{00000000-0005-0000-0000-0000C51E0000}"/>
    <cellStyle name="개_Book2_1_1토공및포장공 4" xfId="7889" xr:uid="{00000000-0005-0000-0000-0000C61E0000}"/>
    <cellStyle name="개_Book2_1_1토공및포장공_02_판교_우수_a5-1bl_설계계산" xfId="7890" xr:uid="{00000000-0005-0000-0000-0000C71E0000}"/>
    <cellStyle name="개_Book2_1_1토공및포장공_02_판교_우수_a5-1bl_설계계산 2" xfId="7891" xr:uid="{00000000-0005-0000-0000-0000C81E0000}"/>
    <cellStyle name="개_Book2_1_1토공및포장공_02_판교_우수_a5-1bl_설계계산 3" xfId="7892" xr:uid="{00000000-0005-0000-0000-0000C91E0000}"/>
    <cellStyle name="개_Book2_1_1토공및포장공_02_판교_우수_a5-1bl_설계계산 4" xfId="7893" xr:uid="{00000000-0005-0000-0000-0000CA1E0000}"/>
    <cellStyle name="개_Book2_1_1토공및포장공_02_판교_우수_a5-1bl_설계계산_02_판교_빗물이용_a5-2bl_설계계산서" xfId="7894" xr:uid="{00000000-0005-0000-0000-0000CB1E0000}"/>
    <cellStyle name="개_Book2_1_1토공및포장공_02_판교_우수_a5-1bl_설계계산_02_판교_빗물이용_a5-2bl_설계계산서 2" xfId="7895" xr:uid="{00000000-0005-0000-0000-0000CC1E0000}"/>
    <cellStyle name="개_Book2_1_1토공및포장공_02_판교_우수_a5-1bl_설계계산_02_판교_빗물이용_a5-2bl_설계계산서 3" xfId="7896" xr:uid="{00000000-0005-0000-0000-0000CD1E0000}"/>
    <cellStyle name="개_Book2_1_1토공및포장공_02_판교_우수_a5-1bl_설계계산_02_판교_빗물이용_a5-2bl_설계계산서 4" xfId="7897" xr:uid="{00000000-0005-0000-0000-0000CE1E0000}"/>
    <cellStyle name="개_Book2_1_1토공및포장공_1관로공" xfId="7898" xr:uid="{00000000-0005-0000-0000-0000CF1E0000}"/>
    <cellStyle name="개_Book2_1_1토공및포장공_1관로공 2" xfId="7899" xr:uid="{00000000-0005-0000-0000-0000D01E0000}"/>
    <cellStyle name="개_Book2_1_1토공및포장공_1관로공 3" xfId="7900" xr:uid="{00000000-0005-0000-0000-0000D11E0000}"/>
    <cellStyle name="개_Book2_1_1토공및포장공_1관로공 4" xfId="7901" xr:uid="{00000000-0005-0000-0000-0000D21E0000}"/>
    <cellStyle name="개_Book2_1_1토공및포장공_1관로공_02_판교_우수_a5-1bl_설계계산" xfId="7902" xr:uid="{00000000-0005-0000-0000-0000D31E0000}"/>
    <cellStyle name="개_Book2_1_1토공및포장공_1관로공_02_판교_우수_a5-1bl_설계계산 2" xfId="7903" xr:uid="{00000000-0005-0000-0000-0000D41E0000}"/>
    <cellStyle name="개_Book2_1_1토공및포장공_1관로공_02_판교_우수_a5-1bl_설계계산 3" xfId="7904" xr:uid="{00000000-0005-0000-0000-0000D51E0000}"/>
    <cellStyle name="개_Book2_1_1토공및포장공_1관로공_02_판교_우수_a5-1bl_설계계산 4" xfId="7905" xr:uid="{00000000-0005-0000-0000-0000D61E0000}"/>
    <cellStyle name="개_Book2_1_1토공및포장공_1관로공_02_판교_우수_a5-1bl_설계계산_02_판교_빗물이용_a5-2bl_설계계산서" xfId="7906" xr:uid="{00000000-0005-0000-0000-0000D71E0000}"/>
    <cellStyle name="개_Book2_1_1토공및포장공_1관로공_02_판교_우수_a5-1bl_설계계산_02_판교_빗물이용_a5-2bl_설계계산서 2" xfId="7907" xr:uid="{00000000-0005-0000-0000-0000D81E0000}"/>
    <cellStyle name="개_Book2_1_1토공및포장공_1관로공_02_판교_우수_a5-1bl_설계계산_02_판교_빗물이용_a5-2bl_설계계산서 3" xfId="7908" xr:uid="{00000000-0005-0000-0000-0000D91E0000}"/>
    <cellStyle name="개_Book2_1_1토공및포장공_1관로공_02_판교_우수_a5-1bl_설계계산_02_판교_빗물이용_a5-2bl_설계계산서 4" xfId="7909" xr:uid="{00000000-0005-0000-0000-0000DA1E0000}"/>
    <cellStyle name="개_Book2_1_수량전체" xfId="7910" xr:uid="{00000000-0005-0000-0000-0000DB1E0000}"/>
    <cellStyle name="개_Book2_1_수량전체 2" xfId="7911" xr:uid="{00000000-0005-0000-0000-0000DC1E0000}"/>
    <cellStyle name="개_Book2_1_수량전체 3" xfId="7912" xr:uid="{00000000-0005-0000-0000-0000DD1E0000}"/>
    <cellStyle name="개_Book2_1_수량전체 4" xfId="7913" xr:uid="{00000000-0005-0000-0000-0000DE1E0000}"/>
    <cellStyle name="개_Book2_1_수량전체_02_판교_우수_a5-1bl_설계계산" xfId="7914" xr:uid="{00000000-0005-0000-0000-0000DF1E0000}"/>
    <cellStyle name="개_Book2_1_수량전체_02_판교_우수_a5-1bl_설계계산 2" xfId="7915" xr:uid="{00000000-0005-0000-0000-0000E01E0000}"/>
    <cellStyle name="개_Book2_1_수량전체_02_판교_우수_a5-1bl_설계계산 3" xfId="7916" xr:uid="{00000000-0005-0000-0000-0000E11E0000}"/>
    <cellStyle name="개_Book2_1_수량전체_02_판교_우수_a5-1bl_설계계산 4" xfId="7917" xr:uid="{00000000-0005-0000-0000-0000E21E0000}"/>
    <cellStyle name="개_Book2_1_수량전체_02_판교_우수_a5-1bl_설계계산_02_판교_빗물이용_a5-2bl_설계계산서" xfId="7918" xr:uid="{00000000-0005-0000-0000-0000E31E0000}"/>
    <cellStyle name="개_Book2_1_수량전체_02_판교_우수_a5-1bl_설계계산_02_판교_빗물이용_a5-2bl_설계계산서 2" xfId="7919" xr:uid="{00000000-0005-0000-0000-0000E41E0000}"/>
    <cellStyle name="개_Book2_1_수량전체_02_판교_우수_a5-1bl_설계계산_02_판교_빗물이용_a5-2bl_설계계산서 3" xfId="7920" xr:uid="{00000000-0005-0000-0000-0000E51E0000}"/>
    <cellStyle name="개_Book2_1_수량전체_02_판교_우수_a5-1bl_설계계산_02_판교_빗물이용_a5-2bl_설계계산서 4" xfId="7921" xr:uid="{00000000-0005-0000-0000-0000E61E0000}"/>
    <cellStyle name="개_Book2_1_수량전체_1토공및포장공" xfId="7922" xr:uid="{00000000-0005-0000-0000-0000E71E0000}"/>
    <cellStyle name="개_Book2_1_수량전체_1토공및포장공 2" xfId="7923" xr:uid="{00000000-0005-0000-0000-0000E81E0000}"/>
    <cellStyle name="개_Book2_1_수량전체_1토공및포장공 3" xfId="7924" xr:uid="{00000000-0005-0000-0000-0000E91E0000}"/>
    <cellStyle name="개_Book2_1_수량전체_1토공및포장공 4" xfId="7925" xr:uid="{00000000-0005-0000-0000-0000EA1E0000}"/>
    <cellStyle name="개_Book2_1_수량전체_1토공및포장공_02_판교_우수_a5-1bl_설계계산" xfId="7926" xr:uid="{00000000-0005-0000-0000-0000EB1E0000}"/>
    <cellStyle name="개_Book2_1_수량전체_1토공및포장공_02_판교_우수_a5-1bl_설계계산 2" xfId="7927" xr:uid="{00000000-0005-0000-0000-0000EC1E0000}"/>
    <cellStyle name="개_Book2_1_수량전체_1토공및포장공_02_판교_우수_a5-1bl_설계계산 3" xfId="7928" xr:uid="{00000000-0005-0000-0000-0000ED1E0000}"/>
    <cellStyle name="개_Book2_1_수량전체_1토공및포장공_02_판교_우수_a5-1bl_설계계산 4" xfId="7929" xr:uid="{00000000-0005-0000-0000-0000EE1E0000}"/>
    <cellStyle name="개_Book2_1_수량전체_1토공및포장공_02_판교_우수_a5-1bl_설계계산_02_판교_빗물이용_a5-2bl_설계계산서" xfId="7930" xr:uid="{00000000-0005-0000-0000-0000EF1E0000}"/>
    <cellStyle name="개_Book2_1_수량전체_1토공및포장공_02_판교_우수_a5-1bl_설계계산_02_판교_빗물이용_a5-2bl_설계계산서 2" xfId="7931" xr:uid="{00000000-0005-0000-0000-0000F01E0000}"/>
    <cellStyle name="개_Book2_1_수량전체_1토공및포장공_02_판교_우수_a5-1bl_설계계산_02_판교_빗물이용_a5-2bl_설계계산서 3" xfId="7932" xr:uid="{00000000-0005-0000-0000-0000F11E0000}"/>
    <cellStyle name="개_Book2_1_수량전체_1토공및포장공_02_판교_우수_a5-1bl_설계계산_02_판교_빗물이용_a5-2bl_설계계산서 4" xfId="7933" xr:uid="{00000000-0005-0000-0000-0000F21E0000}"/>
    <cellStyle name="개_Book2_1_수량전체_1토공및포장공_1관로공" xfId="7934" xr:uid="{00000000-0005-0000-0000-0000F31E0000}"/>
    <cellStyle name="개_Book2_1_수량전체_1토공및포장공_1관로공 2" xfId="7935" xr:uid="{00000000-0005-0000-0000-0000F41E0000}"/>
    <cellStyle name="개_Book2_1_수량전체_1토공및포장공_1관로공 3" xfId="7936" xr:uid="{00000000-0005-0000-0000-0000F51E0000}"/>
    <cellStyle name="개_Book2_1_수량전체_1토공및포장공_1관로공 4" xfId="7937" xr:uid="{00000000-0005-0000-0000-0000F61E0000}"/>
    <cellStyle name="개_Book2_1_수량전체_1토공및포장공_1관로공_02_판교_우수_a5-1bl_설계계산" xfId="7938" xr:uid="{00000000-0005-0000-0000-0000F71E0000}"/>
    <cellStyle name="개_Book2_1_수량전체_1토공및포장공_1관로공_02_판교_우수_a5-1bl_설계계산 2" xfId="7939" xr:uid="{00000000-0005-0000-0000-0000F81E0000}"/>
    <cellStyle name="개_Book2_1_수량전체_1토공및포장공_1관로공_02_판교_우수_a5-1bl_설계계산 3" xfId="7940" xr:uid="{00000000-0005-0000-0000-0000F91E0000}"/>
    <cellStyle name="개_Book2_1_수량전체_1토공및포장공_1관로공_02_판교_우수_a5-1bl_설계계산 4" xfId="7941" xr:uid="{00000000-0005-0000-0000-0000FA1E0000}"/>
    <cellStyle name="개_Book2_1_수량전체_1토공및포장공_1관로공_02_판교_우수_a5-1bl_설계계산_02_판교_빗물이용_a5-2bl_설계계산서" xfId="7942" xr:uid="{00000000-0005-0000-0000-0000FB1E0000}"/>
    <cellStyle name="개_Book2_1_수량전체_1토공및포장공_1관로공_02_판교_우수_a5-1bl_설계계산_02_판교_빗물이용_a5-2bl_설계계산서 2" xfId="7943" xr:uid="{00000000-0005-0000-0000-0000FC1E0000}"/>
    <cellStyle name="개_Book2_1_수량전체_1토공및포장공_1관로공_02_판교_우수_a5-1bl_설계계산_02_판교_빗물이용_a5-2bl_설계계산서 3" xfId="7944" xr:uid="{00000000-0005-0000-0000-0000FD1E0000}"/>
    <cellStyle name="개_Book2_1_수량전체_1토공및포장공_1관로공_02_판교_우수_a5-1bl_설계계산_02_판교_빗물이용_a5-2bl_설계계산서 4" xfId="7945" xr:uid="{00000000-0005-0000-0000-0000FE1E0000}"/>
    <cellStyle name="개_Book2_1토공및포장공" xfId="7946" xr:uid="{00000000-0005-0000-0000-0000FF1E0000}"/>
    <cellStyle name="개_Book2_1토공및포장공 2" xfId="7947" xr:uid="{00000000-0005-0000-0000-0000001F0000}"/>
    <cellStyle name="개_Book2_1토공및포장공 3" xfId="7948" xr:uid="{00000000-0005-0000-0000-0000011F0000}"/>
    <cellStyle name="개_Book2_1토공및포장공 4" xfId="7949" xr:uid="{00000000-0005-0000-0000-0000021F0000}"/>
    <cellStyle name="개_Book2_1토공및포장공_02_판교_우수_a5-1bl_설계계산" xfId="7950" xr:uid="{00000000-0005-0000-0000-0000031F0000}"/>
    <cellStyle name="개_Book2_1토공및포장공_02_판교_우수_a5-1bl_설계계산 2" xfId="7951" xr:uid="{00000000-0005-0000-0000-0000041F0000}"/>
    <cellStyle name="개_Book2_1토공및포장공_02_판교_우수_a5-1bl_설계계산 3" xfId="7952" xr:uid="{00000000-0005-0000-0000-0000051F0000}"/>
    <cellStyle name="개_Book2_1토공및포장공_02_판교_우수_a5-1bl_설계계산 4" xfId="7953" xr:uid="{00000000-0005-0000-0000-0000061F0000}"/>
    <cellStyle name="개_Book2_1토공및포장공_02_판교_우수_a5-1bl_설계계산_02_판교_빗물이용_a5-2bl_설계계산서" xfId="7954" xr:uid="{00000000-0005-0000-0000-0000071F0000}"/>
    <cellStyle name="개_Book2_1토공및포장공_02_판교_우수_a5-1bl_설계계산_02_판교_빗물이용_a5-2bl_설계계산서 2" xfId="7955" xr:uid="{00000000-0005-0000-0000-0000081F0000}"/>
    <cellStyle name="개_Book2_1토공및포장공_02_판교_우수_a5-1bl_설계계산_02_판교_빗물이용_a5-2bl_설계계산서 3" xfId="7956" xr:uid="{00000000-0005-0000-0000-0000091F0000}"/>
    <cellStyle name="개_Book2_1토공및포장공_02_판교_우수_a5-1bl_설계계산_02_판교_빗물이용_a5-2bl_설계계산서 4" xfId="7957" xr:uid="{00000000-0005-0000-0000-00000A1F0000}"/>
    <cellStyle name="개_Book2_1토공및포장공_1관로공" xfId="7958" xr:uid="{00000000-0005-0000-0000-00000B1F0000}"/>
    <cellStyle name="개_Book2_1토공및포장공_1관로공 2" xfId="7959" xr:uid="{00000000-0005-0000-0000-00000C1F0000}"/>
    <cellStyle name="개_Book2_1토공및포장공_1관로공 3" xfId="7960" xr:uid="{00000000-0005-0000-0000-00000D1F0000}"/>
    <cellStyle name="개_Book2_1토공및포장공_1관로공 4" xfId="7961" xr:uid="{00000000-0005-0000-0000-00000E1F0000}"/>
    <cellStyle name="개_Book2_1토공및포장공_1관로공_02_판교_우수_a5-1bl_설계계산" xfId="7962" xr:uid="{00000000-0005-0000-0000-00000F1F0000}"/>
    <cellStyle name="개_Book2_1토공및포장공_1관로공_02_판교_우수_a5-1bl_설계계산 2" xfId="7963" xr:uid="{00000000-0005-0000-0000-0000101F0000}"/>
    <cellStyle name="개_Book2_1토공및포장공_1관로공_02_판교_우수_a5-1bl_설계계산 3" xfId="7964" xr:uid="{00000000-0005-0000-0000-0000111F0000}"/>
    <cellStyle name="개_Book2_1토공및포장공_1관로공_02_판교_우수_a5-1bl_설계계산 4" xfId="7965" xr:uid="{00000000-0005-0000-0000-0000121F0000}"/>
    <cellStyle name="개_Book2_1토공및포장공_1관로공_02_판교_우수_a5-1bl_설계계산_02_판교_빗물이용_a5-2bl_설계계산서" xfId="7966" xr:uid="{00000000-0005-0000-0000-0000131F0000}"/>
    <cellStyle name="개_Book2_1토공및포장공_1관로공_02_판교_우수_a5-1bl_설계계산_02_판교_빗물이용_a5-2bl_설계계산서 2" xfId="7967" xr:uid="{00000000-0005-0000-0000-0000141F0000}"/>
    <cellStyle name="개_Book2_1토공및포장공_1관로공_02_판교_우수_a5-1bl_설계계산_02_판교_빗물이용_a5-2bl_설계계산서 3" xfId="7968" xr:uid="{00000000-0005-0000-0000-0000151F0000}"/>
    <cellStyle name="개_Book2_1토공및포장공_1관로공_02_판교_우수_a5-1bl_설계계산_02_판교_빗물이용_a5-2bl_설계계산서 4" xfId="7969" xr:uid="{00000000-0005-0000-0000-0000161F0000}"/>
    <cellStyle name="개_Book2_도로수량양식" xfId="7970" xr:uid="{00000000-0005-0000-0000-0000171F0000}"/>
    <cellStyle name="개_Book2_도로수량양식 2" xfId="7971" xr:uid="{00000000-0005-0000-0000-0000181F0000}"/>
    <cellStyle name="개_Book2_도로수량양식 3" xfId="7972" xr:uid="{00000000-0005-0000-0000-0000191F0000}"/>
    <cellStyle name="개_Book2_도로수량양식 4" xfId="7973" xr:uid="{00000000-0005-0000-0000-00001A1F0000}"/>
    <cellStyle name="개_Book2_도로수량양식_02_판교_우수_a5-1bl_설계계산" xfId="7974" xr:uid="{00000000-0005-0000-0000-00001B1F0000}"/>
    <cellStyle name="개_Book2_도로수량양식_02_판교_우수_a5-1bl_설계계산 2" xfId="7975" xr:uid="{00000000-0005-0000-0000-00001C1F0000}"/>
    <cellStyle name="개_Book2_도로수량양식_02_판교_우수_a5-1bl_설계계산 3" xfId="7976" xr:uid="{00000000-0005-0000-0000-00001D1F0000}"/>
    <cellStyle name="개_Book2_도로수량양식_02_판교_우수_a5-1bl_설계계산 4" xfId="7977" xr:uid="{00000000-0005-0000-0000-00001E1F0000}"/>
    <cellStyle name="개_Book2_도로수량양식_02_판교_우수_a5-1bl_설계계산_02_판교_빗물이용_a5-2bl_설계계산서" xfId="7978" xr:uid="{00000000-0005-0000-0000-00001F1F0000}"/>
    <cellStyle name="개_Book2_도로수량양식_02_판교_우수_a5-1bl_설계계산_02_판교_빗물이용_a5-2bl_설계계산서 2" xfId="7979" xr:uid="{00000000-0005-0000-0000-0000201F0000}"/>
    <cellStyle name="개_Book2_도로수량양식_02_판교_우수_a5-1bl_설계계산_02_판교_빗물이용_a5-2bl_설계계산서 3" xfId="7980" xr:uid="{00000000-0005-0000-0000-0000211F0000}"/>
    <cellStyle name="개_Book2_도로수량양식_02_판교_우수_a5-1bl_설계계산_02_판교_빗물이용_a5-2bl_설계계산서 4" xfId="7981" xr:uid="{00000000-0005-0000-0000-0000221F0000}"/>
    <cellStyle name="개_Book2_도로수량양식_1관로공" xfId="7982" xr:uid="{00000000-0005-0000-0000-0000231F0000}"/>
    <cellStyle name="개_Book2_도로수량양식_1관로공 2" xfId="7983" xr:uid="{00000000-0005-0000-0000-0000241F0000}"/>
    <cellStyle name="개_Book2_도로수량양식_1관로공 3" xfId="7984" xr:uid="{00000000-0005-0000-0000-0000251F0000}"/>
    <cellStyle name="개_Book2_도로수량양식_1관로공 4" xfId="7985" xr:uid="{00000000-0005-0000-0000-0000261F0000}"/>
    <cellStyle name="개_Book2_도로수량양식_1관로공_02_판교_우수_a5-1bl_설계계산" xfId="7986" xr:uid="{00000000-0005-0000-0000-0000271F0000}"/>
    <cellStyle name="개_Book2_도로수량양식_1관로공_02_판교_우수_a5-1bl_설계계산 2" xfId="7987" xr:uid="{00000000-0005-0000-0000-0000281F0000}"/>
    <cellStyle name="개_Book2_도로수량양식_1관로공_02_판교_우수_a5-1bl_설계계산 3" xfId="7988" xr:uid="{00000000-0005-0000-0000-0000291F0000}"/>
    <cellStyle name="개_Book2_도로수량양식_1관로공_02_판교_우수_a5-1bl_설계계산 4" xfId="7989" xr:uid="{00000000-0005-0000-0000-00002A1F0000}"/>
    <cellStyle name="개_Book2_도로수량양식_1관로공_02_판교_우수_a5-1bl_설계계산_02_판교_빗물이용_a5-2bl_설계계산서" xfId="7990" xr:uid="{00000000-0005-0000-0000-00002B1F0000}"/>
    <cellStyle name="개_Book2_도로수량양식_1관로공_02_판교_우수_a5-1bl_설계계산_02_판교_빗물이용_a5-2bl_설계계산서 2" xfId="7991" xr:uid="{00000000-0005-0000-0000-00002C1F0000}"/>
    <cellStyle name="개_Book2_도로수량양식_1관로공_02_판교_우수_a5-1bl_설계계산_02_판교_빗물이용_a5-2bl_설계계산서 3" xfId="7992" xr:uid="{00000000-0005-0000-0000-00002D1F0000}"/>
    <cellStyle name="개_Book2_도로수량양식_1관로공_02_판교_우수_a5-1bl_설계계산_02_판교_빗물이용_a5-2bl_설계계산서 4" xfId="7993" xr:uid="{00000000-0005-0000-0000-00002E1F0000}"/>
    <cellStyle name="개_Book2_수량산출" xfId="7994" xr:uid="{00000000-0005-0000-0000-00002F1F0000}"/>
    <cellStyle name="개_Book2_수량산출 2" xfId="7995" xr:uid="{00000000-0005-0000-0000-0000301F0000}"/>
    <cellStyle name="개_Book2_수량산출 3" xfId="7996" xr:uid="{00000000-0005-0000-0000-0000311F0000}"/>
    <cellStyle name="개_Book2_수량산출 4" xfId="7997" xr:uid="{00000000-0005-0000-0000-0000321F0000}"/>
    <cellStyle name="개_Book2_수량산출_02_판교_우수_a5-1bl_설계계산" xfId="7998" xr:uid="{00000000-0005-0000-0000-0000331F0000}"/>
    <cellStyle name="개_Book2_수량산출_02_판교_우수_a5-1bl_설계계산 2" xfId="7999" xr:uid="{00000000-0005-0000-0000-0000341F0000}"/>
    <cellStyle name="개_Book2_수량산출_02_판교_우수_a5-1bl_설계계산 3" xfId="8000" xr:uid="{00000000-0005-0000-0000-0000351F0000}"/>
    <cellStyle name="개_Book2_수량산출_02_판교_우수_a5-1bl_설계계산 4" xfId="8001" xr:uid="{00000000-0005-0000-0000-0000361F0000}"/>
    <cellStyle name="개_Book2_수량산출_02_판교_우수_a5-1bl_설계계산_02_판교_빗물이용_a5-2bl_설계계산서" xfId="8002" xr:uid="{00000000-0005-0000-0000-0000371F0000}"/>
    <cellStyle name="개_Book2_수량산출_02_판교_우수_a5-1bl_설계계산_02_판교_빗물이용_a5-2bl_설계계산서 2" xfId="8003" xr:uid="{00000000-0005-0000-0000-0000381F0000}"/>
    <cellStyle name="개_Book2_수량산출_02_판교_우수_a5-1bl_설계계산_02_판교_빗물이용_a5-2bl_설계계산서 3" xfId="8004" xr:uid="{00000000-0005-0000-0000-0000391F0000}"/>
    <cellStyle name="개_Book2_수량산출_02_판교_우수_a5-1bl_설계계산_02_판교_빗물이용_a5-2bl_설계계산서 4" xfId="8005" xr:uid="{00000000-0005-0000-0000-00003A1F0000}"/>
    <cellStyle name="개_Book2_수량산출_1관로공" xfId="8006" xr:uid="{00000000-0005-0000-0000-00003B1F0000}"/>
    <cellStyle name="개_Book2_수량산출_1관로공 2" xfId="8007" xr:uid="{00000000-0005-0000-0000-00003C1F0000}"/>
    <cellStyle name="개_Book2_수량산출_1관로공 3" xfId="8008" xr:uid="{00000000-0005-0000-0000-00003D1F0000}"/>
    <cellStyle name="개_Book2_수량산출_1관로공 4" xfId="8009" xr:uid="{00000000-0005-0000-0000-00003E1F0000}"/>
    <cellStyle name="개_Book2_수량산출_1관로공_02_판교_우수_a5-1bl_설계계산" xfId="8010" xr:uid="{00000000-0005-0000-0000-00003F1F0000}"/>
    <cellStyle name="개_Book2_수량산출_1관로공_02_판교_우수_a5-1bl_설계계산 2" xfId="8011" xr:uid="{00000000-0005-0000-0000-0000401F0000}"/>
    <cellStyle name="개_Book2_수량산출_1관로공_02_판교_우수_a5-1bl_설계계산 3" xfId="8012" xr:uid="{00000000-0005-0000-0000-0000411F0000}"/>
    <cellStyle name="개_Book2_수량산출_1관로공_02_판교_우수_a5-1bl_설계계산 4" xfId="8013" xr:uid="{00000000-0005-0000-0000-0000421F0000}"/>
    <cellStyle name="개_Book2_수량산출_1관로공_02_판교_우수_a5-1bl_설계계산_02_판교_빗물이용_a5-2bl_설계계산서" xfId="8014" xr:uid="{00000000-0005-0000-0000-0000431F0000}"/>
    <cellStyle name="개_Book2_수량산출_1관로공_02_판교_우수_a5-1bl_설계계산_02_판교_빗물이용_a5-2bl_설계계산서 2" xfId="8015" xr:uid="{00000000-0005-0000-0000-0000441F0000}"/>
    <cellStyle name="개_Book2_수량산출_1관로공_02_판교_우수_a5-1bl_설계계산_02_판교_빗물이용_a5-2bl_설계계산서 3" xfId="8016" xr:uid="{00000000-0005-0000-0000-0000451F0000}"/>
    <cellStyle name="개_Book2_수량산출_1관로공_02_판교_우수_a5-1bl_설계계산_02_판교_빗물이용_a5-2bl_설계계산서 4" xfId="8017" xr:uid="{00000000-0005-0000-0000-0000461F0000}"/>
    <cellStyle name="개_Book2_수량전체" xfId="8018" xr:uid="{00000000-0005-0000-0000-0000471F0000}"/>
    <cellStyle name="개_Book2_수량전체 2" xfId="8019" xr:uid="{00000000-0005-0000-0000-0000481F0000}"/>
    <cellStyle name="개_Book2_수량전체 3" xfId="8020" xr:uid="{00000000-0005-0000-0000-0000491F0000}"/>
    <cellStyle name="개_Book2_수량전체 4" xfId="8021" xr:uid="{00000000-0005-0000-0000-00004A1F0000}"/>
    <cellStyle name="개_Book2_수량전체_02_판교_우수_a5-1bl_설계계산" xfId="8022" xr:uid="{00000000-0005-0000-0000-00004B1F0000}"/>
    <cellStyle name="개_Book2_수량전체_02_판교_우수_a5-1bl_설계계산 2" xfId="8023" xr:uid="{00000000-0005-0000-0000-00004C1F0000}"/>
    <cellStyle name="개_Book2_수량전체_02_판교_우수_a5-1bl_설계계산 3" xfId="8024" xr:uid="{00000000-0005-0000-0000-00004D1F0000}"/>
    <cellStyle name="개_Book2_수량전체_02_판교_우수_a5-1bl_설계계산 4" xfId="8025" xr:uid="{00000000-0005-0000-0000-00004E1F0000}"/>
    <cellStyle name="개_Book2_수량전체_02_판교_우수_a5-1bl_설계계산_02_판교_빗물이용_a5-2bl_설계계산서" xfId="8026" xr:uid="{00000000-0005-0000-0000-00004F1F0000}"/>
    <cellStyle name="개_Book2_수량전체_02_판교_우수_a5-1bl_설계계산_02_판교_빗물이용_a5-2bl_설계계산서 2" xfId="8027" xr:uid="{00000000-0005-0000-0000-0000501F0000}"/>
    <cellStyle name="개_Book2_수량전체_02_판교_우수_a5-1bl_설계계산_02_판교_빗물이용_a5-2bl_설계계산서 3" xfId="8028" xr:uid="{00000000-0005-0000-0000-0000511F0000}"/>
    <cellStyle name="개_Book2_수량전체_02_판교_우수_a5-1bl_설계계산_02_판교_빗물이용_a5-2bl_설계계산서 4" xfId="8029" xr:uid="{00000000-0005-0000-0000-0000521F0000}"/>
    <cellStyle name="개_Book2_수량전체_1토공및포장공" xfId="8030" xr:uid="{00000000-0005-0000-0000-0000531F0000}"/>
    <cellStyle name="개_Book2_수량전체_1토공및포장공 2" xfId="8031" xr:uid="{00000000-0005-0000-0000-0000541F0000}"/>
    <cellStyle name="개_Book2_수량전체_1토공및포장공 3" xfId="8032" xr:uid="{00000000-0005-0000-0000-0000551F0000}"/>
    <cellStyle name="개_Book2_수량전체_1토공및포장공 4" xfId="8033" xr:uid="{00000000-0005-0000-0000-0000561F0000}"/>
    <cellStyle name="개_Book2_수량전체_1토공및포장공_02_판교_우수_a5-1bl_설계계산" xfId="8034" xr:uid="{00000000-0005-0000-0000-0000571F0000}"/>
    <cellStyle name="개_Book2_수량전체_1토공및포장공_02_판교_우수_a5-1bl_설계계산 2" xfId="8035" xr:uid="{00000000-0005-0000-0000-0000581F0000}"/>
    <cellStyle name="개_Book2_수량전체_1토공및포장공_02_판교_우수_a5-1bl_설계계산 3" xfId="8036" xr:uid="{00000000-0005-0000-0000-0000591F0000}"/>
    <cellStyle name="개_Book2_수량전체_1토공및포장공_02_판교_우수_a5-1bl_설계계산 4" xfId="8037" xr:uid="{00000000-0005-0000-0000-00005A1F0000}"/>
    <cellStyle name="개_Book2_수량전체_1토공및포장공_02_판교_우수_a5-1bl_설계계산_02_판교_빗물이용_a5-2bl_설계계산서" xfId="8038" xr:uid="{00000000-0005-0000-0000-00005B1F0000}"/>
    <cellStyle name="개_Book2_수량전체_1토공및포장공_02_판교_우수_a5-1bl_설계계산_02_판교_빗물이용_a5-2bl_설계계산서 2" xfId="8039" xr:uid="{00000000-0005-0000-0000-00005C1F0000}"/>
    <cellStyle name="개_Book2_수량전체_1토공및포장공_02_판교_우수_a5-1bl_설계계산_02_판교_빗물이용_a5-2bl_설계계산서 3" xfId="8040" xr:uid="{00000000-0005-0000-0000-00005D1F0000}"/>
    <cellStyle name="개_Book2_수량전체_1토공및포장공_02_판교_우수_a5-1bl_설계계산_02_판교_빗물이용_a5-2bl_설계계산서 4" xfId="8041" xr:uid="{00000000-0005-0000-0000-00005E1F0000}"/>
    <cellStyle name="개_Book2_수량전체_1토공및포장공_1관로공" xfId="8042" xr:uid="{00000000-0005-0000-0000-00005F1F0000}"/>
    <cellStyle name="개_Book2_수량전체_1토공및포장공_1관로공 2" xfId="8043" xr:uid="{00000000-0005-0000-0000-0000601F0000}"/>
    <cellStyle name="개_Book2_수량전체_1토공및포장공_1관로공 3" xfId="8044" xr:uid="{00000000-0005-0000-0000-0000611F0000}"/>
    <cellStyle name="개_Book2_수량전체_1토공및포장공_1관로공 4" xfId="8045" xr:uid="{00000000-0005-0000-0000-0000621F0000}"/>
    <cellStyle name="개_Book2_수량전체_1토공및포장공_1관로공_02_판교_우수_a5-1bl_설계계산" xfId="8046" xr:uid="{00000000-0005-0000-0000-0000631F0000}"/>
    <cellStyle name="개_Book2_수량전체_1토공및포장공_1관로공_02_판교_우수_a5-1bl_설계계산 2" xfId="8047" xr:uid="{00000000-0005-0000-0000-0000641F0000}"/>
    <cellStyle name="개_Book2_수량전체_1토공및포장공_1관로공_02_판교_우수_a5-1bl_설계계산 3" xfId="8048" xr:uid="{00000000-0005-0000-0000-0000651F0000}"/>
    <cellStyle name="개_Book2_수량전체_1토공및포장공_1관로공_02_판교_우수_a5-1bl_설계계산 4" xfId="8049" xr:uid="{00000000-0005-0000-0000-0000661F0000}"/>
    <cellStyle name="개_Book2_수량전체_1토공및포장공_1관로공_02_판교_우수_a5-1bl_설계계산_02_판교_빗물이용_a5-2bl_설계계산서" xfId="8050" xr:uid="{00000000-0005-0000-0000-0000671F0000}"/>
    <cellStyle name="개_Book2_수량전체_1토공및포장공_1관로공_02_판교_우수_a5-1bl_설계계산_02_판교_빗물이용_a5-2bl_설계계산서 2" xfId="8051" xr:uid="{00000000-0005-0000-0000-0000681F0000}"/>
    <cellStyle name="개_Book2_수량전체_1토공및포장공_1관로공_02_판교_우수_a5-1bl_설계계산_02_판교_빗물이용_a5-2bl_설계계산서 3" xfId="8052" xr:uid="{00000000-0005-0000-0000-0000691F0000}"/>
    <cellStyle name="개_Book2_수량전체_1토공및포장공_1관로공_02_판교_우수_a5-1bl_설계계산_02_판교_빗물이용_a5-2bl_설계계산서 4" xfId="8053" xr:uid="{00000000-0005-0000-0000-00006A1F0000}"/>
    <cellStyle name="개_Book2_인월중군소하천" xfId="8054" xr:uid="{00000000-0005-0000-0000-00006B1F0000}"/>
    <cellStyle name="개_Book2_인월중군소하천 2" xfId="8055" xr:uid="{00000000-0005-0000-0000-00006C1F0000}"/>
    <cellStyle name="개_Book2_인월중군소하천 3" xfId="8056" xr:uid="{00000000-0005-0000-0000-00006D1F0000}"/>
    <cellStyle name="개_Book2_인월중군소하천 4" xfId="8057" xr:uid="{00000000-0005-0000-0000-00006E1F0000}"/>
    <cellStyle name="개_Book2_인월중군소하천_02_판교_우수_a5-1bl_설계계산" xfId="8058" xr:uid="{00000000-0005-0000-0000-00006F1F0000}"/>
    <cellStyle name="개_Book2_인월중군소하천_02_판교_우수_a5-1bl_설계계산 2" xfId="8059" xr:uid="{00000000-0005-0000-0000-0000701F0000}"/>
    <cellStyle name="개_Book2_인월중군소하천_02_판교_우수_a5-1bl_설계계산 3" xfId="8060" xr:uid="{00000000-0005-0000-0000-0000711F0000}"/>
    <cellStyle name="개_Book2_인월중군소하천_02_판교_우수_a5-1bl_설계계산 4" xfId="8061" xr:uid="{00000000-0005-0000-0000-0000721F0000}"/>
    <cellStyle name="개_Book2_인월중군소하천_02_판교_우수_a5-1bl_설계계산_02_판교_빗물이용_a5-2bl_설계계산서" xfId="8062" xr:uid="{00000000-0005-0000-0000-0000731F0000}"/>
    <cellStyle name="개_Book2_인월중군소하천_02_판교_우수_a5-1bl_설계계산_02_판교_빗물이용_a5-2bl_설계계산서 2" xfId="8063" xr:uid="{00000000-0005-0000-0000-0000741F0000}"/>
    <cellStyle name="개_Book2_인월중군소하천_02_판교_우수_a5-1bl_설계계산_02_판교_빗물이용_a5-2bl_설계계산서 3" xfId="8064" xr:uid="{00000000-0005-0000-0000-0000751F0000}"/>
    <cellStyle name="개_Book2_인월중군소하천_02_판교_우수_a5-1bl_설계계산_02_판교_빗물이용_a5-2bl_설계계산서 4" xfId="8065" xr:uid="{00000000-0005-0000-0000-0000761F0000}"/>
    <cellStyle name="개_Book2_인월중군소하천_1관로공" xfId="8066" xr:uid="{00000000-0005-0000-0000-0000771F0000}"/>
    <cellStyle name="개_Book2_인월중군소하천_1관로공 2" xfId="8067" xr:uid="{00000000-0005-0000-0000-0000781F0000}"/>
    <cellStyle name="개_Book2_인월중군소하천_1관로공 3" xfId="8068" xr:uid="{00000000-0005-0000-0000-0000791F0000}"/>
    <cellStyle name="개_Book2_인월중군소하천_1관로공 4" xfId="8069" xr:uid="{00000000-0005-0000-0000-00007A1F0000}"/>
    <cellStyle name="개_Book2_인월중군소하천_1관로공_02_판교_우수_a5-1bl_설계계산" xfId="8070" xr:uid="{00000000-0005-0000-0000-00007B1F0000}"/>
    <cellStyle name="개_Book2_인월중군소하천_1관로공_02_판교_우수_a5-1bl_설계계산 2" xfId="8071" xr:uid="{00000000-0005-0000-0000-00007C1F0000}"/>
    <cellStyle name="개_Book2_인월중군소하천_1관로공_02_판교_우수_a5-1bl_설계계산 3" xfId="8072" xr:uid="{00000000-0005-0000-0000-00007D1F0000}"/>
    <cellStyle name="개_Book2_인월중군소하천_1관로공_02_판교_우수_a5-1bl_설계계산 4" xfId="8073" xr:uid="{00000000-0005-0000-0000-00007E1F0000}"/>
    <cellStyle name="개_Book2_인월중군소하천_1관로공_02_판교_우수_a5-1bl_설계계산_02_판교_빗물이용_a5-2bl_설계계산서" xfId="8074" xr:uid="{00000000-0005-0000-0000-00007F1F0000}"/>
    <cellStyle name="개_Book2_인월중군소하천_1관로공_02_판교_우수_a5-1bl_설계계산_02_판교_빗물이용_a5-2bl_설계계산서 2" xfId="8075" xr:uid="{00000000-0005-0000-0000-0000801F0000}"/>
    <cellStyle name="개_Book2_인월중군소하천_1관로공_02_판교_우수_a5-1bl_설계계산_02_판교_빗물이용_a5-2bl_설계계산서 3" xfId="8076" xr:uid="{00000000-0005-0000-0000-0000811F0000}"/>
    <cellStyle name="개_Book2_인월중군소하천_1관로공_02_판교_우수_a5-1bl_설계계산_02_판교_빗물이용_a5-2bl_설계계산서 4" xfId="8077" xr:uid="{00000000-0005-0000-0000-0000821F0000}"/>
    <cellStyle name="개_Book4" xfId="8078" xr:uid="{00000000-0005-0000-0000-0000831F0000}"/>
    <cellStyle name="개_Book4 2" xfId="8079" xr:uid="{00000000-0005-0000-0000-0000841F0000}"/>
    <cellStyle name="개_Book4 3" xfId="8080" xr:uid="{00000000-0005-0000-0000-0000851F0000}"/>
    <cellStyle name="개_Book4 4" xfId="8081" xr:uid="{00000000-0005-0000-0000-0000861F0000}"/>
    <cellStyle name="개_Book4_02_판교_우수_a5-1bl_설계계산" xfId="8082" xr:uid="{00000000-0005-0000-0000-0000871F0000}"/>
    <cellStyle name="개_Book4_02_판교_우수_a5-1bl_설계계산 2" xfId="8083" xr:uid="{00000000-0005-0000-0000-0000881F0000}"/>
    <cellStyle name="개_Book4_02_판교_우수_a5-1bl_설계계산 3" xfId="8084" xr:uid="{00000000-0005-0000-0000-0000891F0000}"/>
    <cellStyle name="개_Book4_02_판교_우수_a5-1bl_설계계산 4" xfId="8085" xr:uid="{00000000-0005-0000-0000-00008A1F0000}"/>
    <cellStyle name="개_Book4_02_판교_우수_a5-1bl_설계계산_02_판교_빗물이용_a5-2bl_설계계산서" xfId="8086" xr:uid="{00000000-0005-0000-0000-00008B1F0000}"/>
    <cellStyle name="개_Book4_02_판교_우수_a5-1bl_설계계산_02_판교_빗물이용_a5-2bl_설계계산서 2" xfId="8087" xr:uid="{00000000-0005-0000-0000-00008C1F0000}"/>
    <cellStyle name="개_Book4_02_판교_우수_a5-1bl_설계계산_02_판교_빗물이용_a5-2bl_설계계산서 3" xfId="8088" xr:uid="{00000000-0005-0000-0000-00008D1F0000}"/>
    <cellStyle name="개_Book4_02_판교_우수_a5-1bl_설계계산_02_판교_빗물이용_a5-2bl_설계계산서 4" xfId="8089" xr:uid="{00000000-0005-0000-0000-00008E1F0000}"/>
    <cellStyle name="개_Book4_1토공및포장공" xfId="8090" xr:uid="{00000000-0005-0000-0000-00008F1F0000}"/>
    <cellStyle name="개_Book4_1토공및포장공 2" xfId="8091" xr:uid="{00000000-0005-0000-0000-0000901F0000}"/>
    <cellStyle name="개_Book4_1토공및포장공 3" xfId="8092" xr:uid="{00000000-0005-0000-0000-0000911F0000}"/>
    <cellStyle name="개_Book4_1토공및포장공 4" xfId="8093" xr:uid="{00000000-0005-0000-0000-0000921F0000}"/>
    <cellStyle name="개_Book4_1토공및포장공_02_판교_우수_a5-1bl_설계계산" xfId="8094" xr:uid="{00000000-0005-0000-0000-0000931F0000}"/>
    <cellStyle name="개_Book4_1토공및포장공_02_판교_우수_a5-1bl_설계계산 2" xfId="8095" xr:uid="{00000000-0005-0000-0000-0000941F0000}"/>
    <cellStyle name="개_Book4_1토공및포장공_02_판교_우수_a5-1bl_설계계산 3" xfId="8096" xr:uid="{00000000-0005-0000-0000-0000951F0000}"/>
    <cellStyle name="개_Book4_1토공및포장공_02_판교_우수_a5-1bl_설계계산 4" xfId="8097" xr:uid="{00000000-0005-0000-0000-0000961F0000}"/>
    <cellStyle name="개_Book4_1토공및포장공_02_판교_우수_a5-1bl_설계계산_02_판교_빗물이용_a5-2bl_설계계산서" xfId="8098" xr:uid="{00000000-0005-0000-0000-0000971F0000}"/>
    <cellStyle name="개_Book4_1토공및포장공_02_판교_우수_a5-1bl_설계계산_02_판교_빗물이용_a5-2bl_설계계산서 2" xfId="8099" xr:uid="{00000000-0005-0000-0000-0000981F0000}"/>
    <cellStyle name="개_Book4_1토공및포장공_02_판교_우수_a5-1bl_설계계산_02_판교_빗물이용_a5-2bl_설계계산서 3" xfId="8100" xr:uid="{00000000-0005-0000-0000-0000991F0000}"/>
    <cellStyle name="개_Book4_1토공및포장공_02_판교_우수_a5-1bl_설계계산_02_판교_빗물이용_a5-2bl_설계계산서 4" xfId="8101" xr:uid="{00000000-0005-0000-0000-00009A1F0000}"/>
    <cellStyle name="개_Book4_1토공및포장공_1관로공" xfId="8102" xr:uid="{00000000-0005-0000-0000-00009B1F0000}"/>
    <cellStyle name="개_Book4_1토공및포장공_1관로공 2" xfId="8103" xr:uid="{00000000-0005-0000-0000-00009C1F0000}"/>
    <cellStyle name="개_Book4_1토공및포장공_1관로공 3" xfId="8104" xr:uid="{00000000-0005-0000-0000-00009D1F0000}"/>
    <cellStyle name="개_Book4_1토공및포장공_1관로공 4" xfId="8105" xr:uid="{00000000-0005-0000-0000-00009E1F0000}"/>
    <cellStyle name="개_Book4_1토공및포장공_1관로공_02_판교_우수_a5-1bl_설계계산" xfId="8106" xr:uid="{00000000-0005-0000-0000-00009F1F0000}"/>
    <cellStyle name="개_Book4_1토공및포장공_1관로공_02_판교_우수_a5-1bl_설계계산 2" xfId="8107" xr:uid="{00000000-0005-0000-0000-0000A01F0000}"/>
    <cellStyle name="개_Book4_1토공및포장공_1관로공_02_판교_우수_a5-1bl_설계계산 3" xfId="8108" xr:uid="{00000000-0005-0000-0000-0000A11F0000}"/>
    <cellStyle name="개_Book4_1토공및포장공_1관로공_02_판교_우수_a5-1bl_설계계산 4" xfId="8109" xr:uid="{00000000-0005-0000-0000-0000A21F0000}"/>
    <cellStyle name="개_Book4_1토공및포장공_1관로공_02_판교_우수_a5-1bl_설계계산_02_판교_빗물이용_a5-2bl_설계계산서" xfId="8110" xr:uid="{00000000-0005-0000-0000-0000A31F0000}"/>
    <cellStyle name="개_Book4_1토공및포장공_1관로공_02_판교_우수_a5-1bl_설계계산_02_판교_빗물이용_a5-2bl_설계계산서 2" xfId="8111" xr:uid="{00000000-0005-0000-0000-0000A41F0000}"/>
    <cellStyle name="개_Book4_1토공및포장공_1관로공_02_판교_우수_a5-1bl_설계계산_02_판교_빗물이용_a5-2bl_설계계산서 3" xfId="8112" xr:uid="{00000000-0005-0000-0000-0000A51F0000}"/>
    <cellStyle name="개_Book4_1토공및포장공_1관로공_02_판교_우수_a5-1bl_설계계산_02_판교_빗물이용_a5-2bl_설계계산서 4" xfId="8113" xr:uid="{00000000-0005-0000-0000-0000A61F0000}"/>
    <cellStyle name="개_Book4_도로수량양식" xfId="8114" xr:uid="{00000000-0005-0000-0000-0000A71F0000}"/>
    <cellStyle name="개_Book4_도로수량양식 2" xfId="8115" xr:uid="{00000000-0005-0000-0000-0000A81F0000}"/>
    <cellStyle name="개_Book4_도로수량양식 3" xfId="8116" xr:uid="{00000000-0005-0000-0000-0000A91F0000}"/>
    <cellStyle name="개_Book4_도로수량양식 4" xfId="8117" xr:uid="{00000000-0005-0000-0000-0000AA1F0000}"/>
    <cellStyle name="개_Book4_도로수량양식_02_판교_우수_a5-1bl_설계계산" xfId="8118" xr:uid="{00000000-0005-0000-0000-0000AB1F0000}"/>
    <cellStyle name="개_Book4_도로수량양식_02_판교_우수_a5-1bl_설계계산 2" xfId="8119" xr:uid="{00000000-0005-0000-0000-0000AC1F0000}"/>
    <cellStyle name="개_Book4_도로수량양식_02_판교_우수_a5-1bl_설계계산 3" xfId="8120" xr:uid="{00000000-0005-0000-0000-0000AD1F0000}"/>
    <cellStyle name="개_Book4_도로수량양식_02_판교_우수_a5-1bl_설계계산 4" xfId="8121" xr:uid="{00000000-0005-0000-0000-0000AE1F0000}"/>
    <cellStyle name="개_Book4_도로수량양식_02_판교_우수_a5-1bl_설계계산_02_판교_빗물이용_a5-2bl_설계계산서" xfId="8122" xr:uid="{00000000-0005-0000-0000-0000AF1F0000}"/>
    <cellStyle name="개_Book4_도로수량양식_02_판교_우수_a5-1bl_설계계산_02_판교_빗물이용_a5-2bl_설계계산서 2" xfId="8123" xr:uid="{00000000-0005-0000-0000-0000B01F0000}"/>
    <cellStyle name="개_Book4_도로수량양식_02_판교_우수_a5-1bl_설계계산_02_판교_빗물이용_a5-2bl_설계계산서 3" xfId="8124" xr:uid="{00000000-0005-0000-0000-0000B11F0000}"/>
    <cellStyle name="개_Book4_도로수량양식_02_판교_우수_a5-1bl_설계계산_02_판교_빗물이용_a5-2bl_설계계산서 4" xfId="8125" xr:uid="{00000000-0005-0000-0000-0000B21F0000}"/>
    <cellStyle name="개_Book4_도로수량양식_1관로공" xfId="8126" xr:uid="{00000000-0005-0000-0000-0000B31F0000}"/>
    <cellStyle name="개_Book4_도로수량양식_1관로공 2" xfId="8127" xr:uid="{00000000-0005-0000-0000-0000B41F0000}"/>
    <cellStyle name="개_Book4_도로수량양식_1관로공 3" xfId="8128" xr:uid="{00000000-0005-0000-0000-0000B51F0000}"/>
    <cellStyle name="개_Book4_도로수량양식_1관로공 4" xfId="8129" xr:uid="{00000000-0005-0000-0000-0000B61F0000}"/>
    <cellStyle name="개_Book4_도로수량양식_1관로공_02_판교_우수_a5-1bl_설계계산" xfId="8130" xr:uid="{00000000-0005-0000-0000-0000B71F0000}"/>
    <cellStyle name="개_Book4_도로수량양식_1관로공_02_판교_우수_a5-1bl_설계계산 2" xfId="8131" xr:uid="{00000000-0005-0000-0000-0000B81F0000}"/>
    <cellStyle name="개_Book4_도로수량양식_1관로공_02_판교_우수_a5-1bl_설계계산 3" xfId="8132" xr:uid="{00000000-0005-0000-0000-0000B91F0000}"/>
    <cellStyle name="개_Book4_도로수량양식_1관로공_02_판교_우수_a5-1bl_설계계산 4" xfId="8133" xr:uid="{00000000-0005-0000-0000-0000BA1F0000}"/>
    <cellStyle name="개_Book4_도로수량양식_1관로공_02_판교_우수_a5-1bl_설계계산_02_판교_빗물이용_a5-2bl_설계계산서" xfId="8134" xr:uid="{00000000-0005-0000-0000-0000BB1F0000}"/>
    <cellStyle name="개_Book4_도로수량양식_1관로공_02_판교_우수_a5-1bl_설계계산_02_판교_빗물이용_a5-2bl_설계계산서 2" xfId="8135" xr:uid="{00000000-0005-0000-0000-0000BC1F0000}"/>
    <cellStyle name="개_Book4_도로수량양식_1관로공_02_판교_우수_a5-1bl_설계계산_02_판교_빗물이용_a5-2bl_설계계산서 3" xfId="8136" xr:uid="{00000000-0005-0000-0000-0000BD1F0000}"/>
    <cellStyle name="개_Book4_도로수량양식_1관로공_02_판교_우수_a5-1bl_설계계산_02_판교_빗물이용_a5-2bl_설계계산서 4" xfId="8137" xr:uid="{00000000-0005-0000-0000-0000BE1F0000}"/>
    <cellStyle name="개_Book4_수량산출" xfId="8138" xr:uid="{00000000-0005-0000-0000-0000BF1F0000}"/>
    <cellStyle name="개_Book4_수량산출 2" xfId="8139" xr:uid="{00000000-0005-0000-0000-0000C01F0000}"/>
    <cellStyle name="개_Book4_수량산출 3" xfId="8140" xr:uid="{00000000-0005-0000-0000-0000C11F0000}"/>
    <cellStyle name="개_Book4_수량산출 4" xfId="8141" xr:uid="{00000000-0005-0000-0000-0000C21F0000}"/>
    <cellStyle name="개_Book4_수량산출_02_판교_우수_a5-1bl_설계계산" xfId="8142" xr:uid="{00000000-0005-0000-0000-0000C31F0000}"/>
    <cellStyle name="개_Book4_수량산출_02_판교_우수_a5-1bl_설계계산 2" xfId="8143" xr:uid="{00000000-0005-0000-0000-0000C41F0000}"/>
    <cellStyle name="개_Book4_수량산출_02_판교_우수_a5-1bl_설계계산 3" xfId="8144" xr:uid="{00000000-0005-0000-0000-0000C51F0000}"/>
    <cellStyle name="개_Book4_수량산출_02_판교_우수_a5-1bl_설계계산 4" xfId="8145" xr:uid="{00000000-0005-0000-0000-0000C61F0000}"/>
    <cellStyle name="개_Book4_수량산출_02_판교_우수_a5-1bl_설계계산_02_판교_빗물이용_a5-2bl_설계계산서" xfId="8146" xr:uid="{00000000-0005-0000-0000-0000C71F0000}"/>
    <cellStyle name="개_Book4_수량산출_02_판교_우수_a5-1bl_설계계산_02_판교_빗물이용_a5-2bl_설계계산서 2" xfId="8147" xr:uid="{00000000-0005-0000-0000-0000C81F0000}"/>
    <cellStyle name="개_Book4_수량산출_02_판교_우수_a5-1bl_설계계산_02_판교_빗물이용_a5-2bl_설계계산서 3" xfId="8148" xr:uid="{00000000-0005-0000-0000-0000C91F0000}"/>
    <cellStyle name="개_Book4_수량산출_02_판교_우수_a5-1bl_설계계산_02_판교_빗물이용_a5-2bl_설계계산서 4" xfId="8149" xr:uid="{00000000-0005-0000-0000-0000CA1F0000}"/>
    <cellStyle name="개_Book4_수량산출_1관로공" xfId="8150" xr:uid="{00000000-0005-0000-0000-0000CB1F0000}"/>
    <cellStyle name="개_Book4_수량산출_1관로공 2" xfId="8151" xr:uid="{00000000-0005-0000-0000-0000CC1F0000}"/>
    <cellStyle name="개_Book4_수량산출_1관로공 3" xfId="8152" xr:uid="{00000000-0005-0000-0000-0000CD1F0000}"/>
    <cellStyle name="개_Book4_수량산출_1관로공 4" xfId="8153" xr:uid="{00000000-0005-0000-0000-0000CE1F0000}"/>
    <cellStyle name="개_Book4_수량산출_1관로공_02_판교_우수_a5-1bl_설계계산" xfId="8154" xr:uid="{00000000-0005-0000-0000-0000CF1F0000}"/>
    <cellStyle name="개_Book4_수량산출_1관로공_02_판교_우수_a5-1bl_설계계산 2" xfId="8155" xr:uid="{00000000-0005-0000-0000-0000D01F0000}"/>
    <cellStyle name="개_Book4_수량산출_1관로공_02_판교_우수_a5-1bl_설계계산 3" xfId="8156" xr:uid="{00000000-0005-0000-0000-0000D11F0000}"/>
    <cellStyle name="개_Book4_수량산출_1관로공_02_판교_우수_a5-1bl_설계계산 4" xfId="8157" xr:uid="{00000000-0005-0000-0000-0000D21F0000}"/>
    <cellStyle name="개_Book4_수량산출_1관로공_02_판교_우수_a5-1bl_설계계산_02_판교_빗물이용_a5-2bl_설계계산서" xfId="8158" xr:uid="{00000000-0005-0000-0000-0000D31F0000}"/>
    <cellStyle name="개_Book4_수량산출_1관로공_02_판교_우수_a5-1bl_설계계산_02_판교_빗물이용_a5-2bl_설계계산서 2" xfId="8159" xr:uid="{00000000-0005-0000-0000-0000D41F0000}"/>
    <cellStyle name="개_Book4_수량산출_1관로공_02_판교_우수_a5-1bl_설계계산_02_판교_빗물이용_a5-2bl_설계계산서 3" xfId="8160" xr:uid="{00000000-0005-0000-0000-0000D51F0000}"/>
    <cellStyle name="개_Book4_수량산출_1관로공_02_판교_우수_a5-1bl_설계계산_02_판교_빗물이용_a5-2bl_설계계산서 4" xfId="8161" xr:uid="{00000000-0005-0000-0000-0000D61F0000}"/>
    <cellStyle name="개_Book4_수량전체" xfId="8162" xr:uid="{00000000-0005-0000-0000-0000D71F0000}"/>
    <cellStyle name="개_Book4_수량전체 2" xfId="8163" xr:uid="{00000000-0005-0000-0000-0000D81F0000}"/>
    <cellStyle name="개_Book4_수량전체 3" xfId="8164" xr:uid="{00000000-0005-0000-0000-0000D91F0000}"/>
    <cellStyle name="개_Book4_수량전체 4" xfId="8165" xr:uid="{00000000-0005-0000-0000-0000DA1F0000}"/>
    <cellStyle name="개_Book4_수량전체_02_판교_우수_a5-1bl_설계계산" xfId="8166" xr:uid="{00000000-0005-0000-0000-0000DB1F0000}"/>
    <cellStyle name="개_Book4_수량전체_02_판교_우수_a5-1bl_설계계산 2" xfId="8167" xr:uid="{00000000-0005-0000-0000-0000DC1F0000}"/>
    <cellStyle name="개_Book4_수량전체_02_판교_우수_a5-1bl_설계계산 3" xfId="8168" xr:uid="{00000000-0005-0000-0000-0000DD1F0000}"/>
    <cellStyle name="개_Book4_수량전체_02_판교_우수_a5-1bl_설계계산 4" xfId="8169" xr:uid="{00000000-0005-0000-0000-0000DE1F0000}"/>
    <cellStyle name="개_Book4_수량전체_02_판교_우수_a5-1bl_설계계산_02_판교_빗물이용_a5-2bl_설계계산서" xfId="8170" xr:uid="{00000000-0005-0000-0000-0000DF1F0000}"/>
    <cellStyle name="개_Book4_수량전체_02_판교_우수_a5-1bl_설계계산_02_판교_빗물이용_a5-2bl_설계계산서 2" xfId="8171" xr:uid="{00000000-0005-0000-0000-0000E01F0000}"/>
    <cellStyle name="개_Book4_수량전체_02_판교_우수_a5-1bl_설계계산_02_판교_빗물이용_a5-2bl_설계계산서 3" xfId="8172" xr:uid="{00000000-0005-0000-0000-0000E11F0000}"/>
    <cellStyle name="개_Book4_수량전체_02_판교_우수_a5-1bl_설계계산_02_판교_빗물이용_a5-2bl_설계계산서 4" xfId="8173" xr:uid="{00000000-0005-0000-0000-0000E21F0000}"/>
    <cellStyle name="개_Book4_수량전체_1토공및포장공" xfId="8174" xr:uid="{00000000-0005-0000-0000-0000E31F0000}"/>
    <cellStyle name="개_Book4_수량전체_1토공및포장공 2" xfId="8175" xr:uid="{00000000-0005-0000-0000-0000E41F0000}"/>
    <cellStyle name="개_Book4_수량전체_1토공및포장공 3" xfId="8176" xr:uid="{00000000-0005-0000-0000-0000E51F0000}"/>
    <cellStyle name="개_Book4_수량전체_1토공및포장공 4" xfId="8177" xr:uid="{00000000-0005-0000-0000-0000E61F0000}"/>
    <cellStyle name="개_Book4_수량전체_1토공및포장공_02_판교_우수_a5-1bl_설계계산" xfId="8178" xr:uid="{00000000-0005-0000-0000-0000E71F0000}"/>
    <cellStyle name="개_Book4_수량전체_1토공및포장공_02_판교_우수_a5-1bl_설계계산 2" xfId="8179" xr:uid="{00000000-0005-0000-0000-0000E81F0000}"/>
    <cellStyle name="개_Book4_수량전체_1토공및포장공_02_판교_우수_a5-1bl_설계계산 3" xfId="8180" xr:uid="{00000000-0005-0000-0000-0000E91F0000}"/>
    <cellStyle name="개_Book4_수량전체_1토공및포장공_02_판교_우수_a5-1bl_설계계산 4" xfId="8181" xr:uid="{00000000-0005-0000-0000-0000EA1F0000}"/>
    <cellStyle name="개_Book4_수량전체_1토공및포장공_02_판교_우수_a5-1bl_설계계산_02_판교_빗물이용_a5-2bl_설계계산서" xfId="8182" xr:uid="{00000000-0005-0000-0000-0000EB1F0000}"/>
    <cellStyle name="개_Book4_수량전체_1토공및포장공_02_판교_우수_a5-1bl_설계계산_02_판교_빗물이용_a5-2bl_설계계산서 2" xfId="8183" xr:uid="{00000000-0005-0000-0000-0000EC1F0000}"/>
    <cellStyle name="개_Book4_수량전체_1토공및포장공_02_판교_우수_a5-1bl_설계계산_02_판교_빗물이용_a5-2bl_설계계산서 3" xfId="8184" xr:uid="{00000000-0005-0000-0000-0000ED1F0000}"/>
    <cellStyle name="개_Book4_수량전체_1토공및포장공_02_판교_우수_a5-1bl_설계계산_02_판교_빗물이용_a5-2bl_설계계산서 4" xfId="8185" xr:uid="{00000000-0005-0000-0000-0000EE1F0000}"/>
    <cellStyle name="개_Book4_수량전체_1토공및포장공_1관로공" xfId="8186" xr:uid="{00000000-0005-0000-0000-0000EF1F0000}"/>
    <cellStyle name="개_Book4_수량전체_1토공및포장공_1관로공 2" xfId="8187" xr:uid="{00000000-0005-0000-0000-0000F01F0000}"/>
    <cellStyle name="개_Book4_수량전체_1토공및포장공_1관로공 3" xfId="8188" xr:uid="{00000000-0005-0000-0000-0000F11F0000}"/>
    <cellStyle name="개_Book4_수량전체_1토공및포장공_1관로공 4" xfId="8189" xr:uid="{00000000-0005-0000-0000-0000F21F0000}"/>
    <cellStyle name="개_Book4_수량전체_1토공및포장공_1관로공_02_판교_우수_a5-1bl_설계계산" xfId="8190" xr:uid="{00000000-0005-0000-0000-0000F31F0000}"/>
    <cellStyle name="개_Book4_수량전체_1토공및포장공_1관로공_02_판교_우수_a5-1bl_설계계산 2" xfId="8191" xr:uid="{00000000-0005-0000-0000-0000F41F0000}"/>
    <cellStyle name="개_Book4_수량전체_1토공및포장공_1관로공_02_판교_우수_a5-1bl_설계계산 3" xfId="8192" xr:uid="{00000000-0005-0000-0000-0000F51F0000}"/>
    <cellStyle name="개_Book4_수량전체_1토공및포장공_1관로공_02_판교_우수_a5-1bl_설계계산 4" xfId="8193" xr:uid="{00000000-0005-0000-0000-0000F61F0000}"/>
    <cellStyle name="개_Book4_수량전체_1토공및포장공_1관로공_02_판교_우수_a5-1bl_설계계산_02_판교_빗물이용_a5-2bl_설계계산서" xfId="8194" xr:uid="{00000000-0005-0000-0000-0000F71F0000}"/>
    <cellStyle name="개_Book4_수량전체_1토공및포장공_1관로공_02_판교_우수_a5-1bl_설계계산_02_판교_빗물이용_a5-2bl_설계계산서 2" xfId="8195" xr:uid="{00000000-0005-0000-0000-0000F81F0000}"/>
    <cellStyle name="개_Book4_수량전체_1토공및포장공_1관로공_02_판교_우수_a5-1bl_설계계산_02_판교_빗물이용_a5-2bl_설계계산서 3" xfId="8196" xr:uid="{00000000-0005-0000-0000-0000F91F0000}"/>
    <cellStyle name="개_Book4_수량전체_1토공및포장공_1관로공_02_판교_우수_a5-1bl_설계계산_02_판교_빗물이용_a5-2bl_설계계산서 4" xfId="8197" xr:uid="{00000000-0005-0000-0000-0000FA1F0000}"/>
    <cellStyle name="개_Book4_인월중군소하천" xfId="8198" xr:uid="{00000000-0005-0000-0000-0000FB1F0000}"/>
    <cellStyle name="개_Book4_인월중군소하천 2" xfId="8199" xr:uid="{00000000-0005-0000-0000-0000FC1F0000}"/>
    <cellStyle name="개_Book4_인월중군소하천 3" xfId="8200" xr:uid="{00000000-0005-0000-0000-0000FD1F0000}"/>
    <cellStyle name="개_Book4_인월중군소하천 4" xfId="8201" xr:uid="{00000000-0005-0000-0000-0000FE1F0000}"/>
    <cellStyle name="개_Book4_인월중군소하천_02_판교_우수_a5-1bl_설계계산" xfId="8202" xr:uid="{00000000-0005-0000-0000-0000FF1F0000}"/>
    <cellStyle name="개_Book4_인월중군소하천_02_판교_우수_a5-1bl_설계계산 2" xfId="8203" xr:uid="{00000000-0005-0000-0000-000000200000}"/>
    <cellStyle name="개_Book4_인월중군소하천_02_판교_우수_a5-1bl_설계계산 3" xfId="8204" xr:uid="{00000000-0005-0000-0000-000001200000}"/>
    <cellStyle name="개_Book4_인월중군소하천_02_판교_우수_a5-1bl_설계계산 4" xfId="8205" xr:uid="{00000000-0005-0000-0000-000002200000}"/>
    <cellStyle name="개_Book4_인월중군소하천_02_판교_우수_a5-1bl_설계계산_02_판교_빗물이용_a5-2bl_설계계산서" xfId="8206" xr:uid="{00000000-0005-0000-0000-000003200000}"/>
    <cellStyle name="개_Book4_인월중군소하천_02_판교_우수_a5-1bl_설계계산_02_판교_빗물이용_a5-2bl_설계계산서 2" xfId="8207" xr:uid="{00000000-0005-0000-0000-000004200000}"/>
    <cellStyle name="개_Book4_인월중군소하천_02_판교_우수_a5-1bl_설계계산_02_판교_빗물이용_a5-2bl_설계계산서 3" xfId="8208" xr:uid="{00000000-0005-0000-0000-000005200000}"/>
    <cellStyle name="개_Book4_인월중군소하천_02_판교_우수_a5-1bl_설계계산_02_판교_빗물이용_a5-2bl_설계계산서 4" xfId="8209" xr:uid="{00000000-0005-0000-0000-000006200000}"/>
    <cellStyle name="개_Book4_인월중군소하천_1관로공" xfId="8210" xr:uid="{00000000-0005-0000-0000-000007200000}"/>
    <cellStyle name="개_Book4_인월중군소하천_1관로공 2" xfId="8211" xr:uid="{00000000-0005-0000-0000-000008200000}"/>
    <cellStyle name="개_Book4_인월중군소하천_1관로공 3" xfId="8212" xr:uid="{00000000-0005-0000-0000-000009200000}"/>
    <cellStyle name="개_Book4_인월중군소하천_1관로공 4" xfId="8213" xr:uid="{00000000-0005-0000-0000-00000A200000}"/>
    <cellStyle name="개_Book4_인월중군소하천_1관로공_02_판교_우수_a5-1bl_설계계산" xfId="8214" xr:uid="{00000000-0005-0000-0000-00000B200000}"/>
    <cellStyle name="개_Book4_인월중군소하천_1관로공_02_판교_우수_a5-1bl_설계계산 2" xfId="8215" xr:uid="{00000000-0005-0000-0000-00000C200000}"/>
    <cellStyle name="개_Book4_인월중군소하천_1관로공_02_판교_우수_a5-1bl_설계계산 3" xfId="8216" xr:uid="{00000000-0005-0000-0000-00000D200000}"/>
    <cellStyle name="개_Book4_인월중군소하천_1관로공_02_판교_우수_a5-1bl_설계계산 4" xfId="8217" xr:uid="{00000000-0005-0000-0000-00000E200000}"/>
    <cellStyle name="개_Book4_인월중군소하천_1관로공_02_판교_우수_a5-1bl_설계계산_02_판교_빗물이용_a5-2bl_설계계산서" xfId="8218" xr:uid="{00000000-0005-0000-0000-00000F200000}"/>
    <cellStyle name="개_Book4_인월중군소하천_1관로공_02_판교_우수_a5-1bl_설계계산_02_판교_빗물이용_a5-2bl_설계계산서 2" xfId="8219" xr:uid="{00000000-0005-0000-0000-000010200000}"/>
    <cellStyle name="개_Book4_인월중군소하천_1관로공_02_판교_우수_a5-1bl_설계계산_02_판교_빗물이용_a5-2bl_설계계산서 3" xfId="8220" xr:uid="{00000000-0005-0000-0000-000011200000}"/>
    <cellStyle name="개_Book4_인월중군소하천_1관로공_02_판교_우수_a5-1bl_설계계산_02_판교_빗물이용_a5-2bl_설계계산서 4" xfId="8221" xr:uid="{00000000-0005-0000-0000-000012200000}"/>
    <cellStyle name="개_Sheet2" xfId="8222" xr:uid="{00000000-0005-0000-0000-000013200000}"/>
    <cellStyle name="개_Sheet2 2" xfId="8223" xr:uid="{00000000-0005-0000-0000-000014200000}"/>
    <cellStyle name="개_Sheet2 3" xfId="8224" xr:uid="{00000000-0005-0000-0000-000015200000}"/>
    <cellStyle name="개_Sheet2 4" xfId="8225" xr:uid="{00000000-0005-0000-0000-000016200000}"/>
    <cellStyle name="개_Sheet2_02_판교_우수_a5-1bl_설계계산" xfId="8226" xr:uid="{00000000-0005-0000-0000-000017200000}"/>
    <cellStyle name="개_Sheet2_02_판교_우수_a5-1bl_설계계산 2" xfId="8227" xr:uid="{00000000-0005-0000-0000-000018200000}"/>
    <cellStyle name="개_Sheet2_02_판교_우수_a5-1bl_설계계산 3" xfId="8228" xr:uid="{00000000-0005-0000-0000-000019200000}"/>
    <cellStyle name="개_Sheet2_02_판교_우수_a5-1bl_설계계산 4" xfId="8229" xr:uid="{00000000-0005-0000-0000-00001A200000}"/>
    <cellStyle name="개_Sheet2_02_판교_우수_a5-1bl_설계계산_02_판교_빗물이용_a5-2bl_설계계산서" xfId="8230" xr:uid="{00000000-0005-0000-0000-00001B200000}"/>
    <cellStyle name="개_Sheet2_02_판교_우수_a5-1bl_설계계산_02_판교_빗물이용_a5-2bl_설계계산서 2" xfId="8231" xr:uid="{00000000-0005-0000-0000-00001C200000}"/>
    <cellStyle name="개_Sheet2_02_판교_우수_a5-1bl_설계계산_02_판교_빗물이용_a5-2bl_설계계산서 3" xfId="8232" xr:uid="{00000000-0005-0000-0000-00001D200000}"/>
    <cellStyle name="개_Sheet2_02_판교_우수_a5-1bl_설계계산_02_판교_빗물이용_a5-2bl_설계계산서 4" xfId="8233" xr:uid="{00000000-0005-0000-0000-00001E200000}"/>
    <cellStyle name="개_Sheet2_1토공및포장공" xfId="8234" xr:uid="{00000000-0005-0000-0000-00001F200000}"/>
    <cellStyle name="개_Sheet2_1토공및포장공 2" xfId="8235" xr:uid="{00000000-0005-0000-0000-000020200000}"/>
    <cellStyle name="개_Sheet2_1토공및포장공 3" xfId="8236" xr:uid="{00000000-0005-0000-0000-000021200000}"/>
    <cellStyle name="개_Sheet2_1토공및포장공 4" xfId="8237" xr:uid="{00000000-0005-0000-0000-000022200000}"/>
    <cellStyle name="개_Sheet2_1토공및포장공_02_판교_우수_a5-1bl_설계계산" xfId="8238" xr:uid="{00000000-0005-0000-0000-000023200000}"/>
    <cellStyle name="개_Sheet2_1토공및포장공_02_판교_우수_a5-1bl_설계계산 2" xfId="8239" xr:uid="{00000000-0005-0000-0000-000024200000}"/>
    <cellStyle name="개_Sheet2_1토공및포장공_02_판교_우수_a5-1bl_설계계산 3" xfId="8240" xr:uid="{00000000-0005-0000-0000-000025200000}"/>
    <cellStyle name="개_Sheet2_1토공및포장공_02_판교_우수_a5-1bl_설계계산 4" xfId="8241" xr:uid="{00000000-0005-0000-0000-000026200000}"/>
    <cellStyle name="개_Sheet2_1토공및포장공_02_판교_우수_a5-1bl_설계계산_02_판교_빗물이용_a5-2bl_설계계산서" xfId="8242" xr:uid="{00000000-0005-0000-0000-000027200000}"/>
    <cellStyle name="개_Sheet2_1토공및포장공_02_판교_우수_a5-1bl_설계계산_02_판교_빗물이용_a5-2bl_설계계산서 2" xfId="8243" xr:uid="{00000000-0005-0000-0000-000028200000}"/>
    <cellStyle name="개_Sheet2_1토공및포장공_02_판교_우수_a5-1bl_설계계산_02_판교_빗물이용_a5-2bl_설계계산서 3" xfId="8244" xr:uid="{00000000-0005-0000-0000-000029200000}"/>
    <cellStyle name="개_Sheet2_1토공및포장공_02_판교_우수_a5-1bl_설계계산_02_판교_빗물이용_a5-2bl_설계계산서 4" xfId="8245" xr:uid="{00000000-0005-0000-0000-00002A200000}"/>
    <cellStyle name="개_Sheet2_1토공및포장공_1관로공" xfId="8246" xr:uid="{00000000-0005-0000-0000-00002B200000}"/>
    <cellStyle name="개_Sheet2_1토공및포장공_1관로공 2" xfId="8247" xr:uid="{00000000-0005-0000-0000-00002C200000}"/>
    <cellStyle name="개_Sheet2_1토공및포장공_1관로공 3" xfId="8248" xr:uid="{00000000-0005-0000-0000-00002D200000}"/>
    <cellStyle name="개_Sheet2_1토공및포장공_1관로공 4" xfId="8249" xr:uid="{00000000-0005-0000-0000-00002E200000}"/>
    <cellStyle name="개_Sheet2_1토공및포장공_1관로공_02_판교_우수_a5-1bl_설계계산" xfId="8250" xr:uid="{00000000-0005-0000-0000-00002F200000}"/>
    <cellStyle name="개_Sheet2_1토공및포장공_1관로공_02_판교_우수_a5-1bl_설계계산 2" xfId="8251" xr:uid="{00000000-0005-0000-0000-000030200000}"/>
    <cellStyle name="개_Sheet2_1토공및포장공_1관로공_02_판교_우수_a5-1bl_설계계산 3" xfId="8252" xr:uid="{00000000-0005-0000-0000-000031200000}"/>
    <cellStyle name="개_Sheet2_1토공및포장공_1관로공_02_판교_우수_a5-1bl_설계계산 4" xfId="8253" xr:uid="{00000000-0005-0000-0000-000032200000}"/>
    <cellStyle name="개_Sheet2_1토공및포장공_1관로공_02_판교_우수_a5-1bl_설계계산_02_판교_빗물이용_a5-2bl_설계계산서" xfId="8254" xr:uid="{00000000-0005-0000-0000-000033200000}"/>
    <cellStyle name="개_Sheet2_1토공및포장공_1관로공_02_판교_우수_a5-1bl_설계계산_02_판교_빗물이용_a5-2bl_설계계산서 2" xfId="8255" xr:uid="{00000000-0005-0000-0000-000034200000}"/>
    <cellStyle name="개_Sheet2_1토공및포장공_1관로공_02_판교_우수_a5-1bl_설계계산_02_판교_빗물이용_a5-2bl_설계계산서 3" xfId="8256" xr:uid="{00000000-0005-0000-0000-000035200000}"/>
    <cellStyle name="개_Sheet2_1토공및포장공_1관로공_02_판교_우수_a5-1bl_설계계산_02_판교_빗물이용_a5-2bl_설계계산서 4" xfId="8257" xr:uid="{00000000-0005-0000-0000-000036200000}"/>
    <cellStyle name="개_고창우체국수량산출 및 집계" xfId="8258" xr:uid="{00000000-0005-0000-0000-000037200000}"/>
    <cellStyle name="개_고창우체국수량산출 및 집계 2" xfId="8259" xr:uid="{00000000-0005-0000-0000-000038200000}"/>
    <cellStyle name="개_고창우체국수량산출 및 집계 3" xfId="8260" xr:uid="{00000000-0005-0000-0000-000039200000}"/>
    <cellStyle name="개_고창우체국수량산출 및 집계 4" xfId="8261" xr:uid="{00000000-0005-0000-0000-00003A200000}"/>
    <cellStyle name="개_내역서" xfId="8262" xr:uid="{00000000-0005-0000-0000-00003B200000}"/>
    <cellStyle name="개_내역서 2" xfId="8263" xr:uid="{00000000-0005-0000-0000-00003C200000}"/>
    <cellStyle name="개_내역서 3" xfId="8264" xr:uid="{00000000-0005-0000-0000-00003D200000}"/>
    <cellStyle name="개_내역서 4" xfId="8265" xr:uid="{00000000-0005-0000-0000-00003E200000}"/>
    <cellStyle name="개_다목적운동장" xfId="8266" xr:uid="{00000000-0005-0000-0000-00003F200000}"/>
    <cellStyle name="개_다목적운동장 2" xfId="8267" xr:uid="{00000000-0005-0000-0000-000040200000}"/>
    <cellStyle name="개_다목적운동장 3" xfId="8268" xr:uid="{00000000-0005-0000-0000-000041200000}"/>
    <cellStyle name="개_다목적운동장 4" xfId="8269" xr:uid="{00000000-0005-0000-0000-000042200000}"/>
    <cellStyle name="개_마곡수량산출" xfId="8270" xr:uid="{00000000-0005-0000-0000-000043200000}"/>
    <cellStyle name="개_마곡수량산출 2" xfId="8271" xr:uid="{00000000-0005-0000-0000-000044200000}"/>
    <cellStyle name="개_마곡수량산출 3" xfId="8272" xr:uid="{00000000-0005-0000-0000-000045200000}"/>
    <cellStyle name="개_마곡수량산출 4" xfId="8273" xr:uid="{00000000-0005-0000-0000-000046200000}"/>
    <cellStyle name="개_마곡수량산출_02_판교_우수_a5-1bl_설계계산" xfId="8274" xr:uid="{00000000-0005-0000-0000-000047200000}"/>
    <cellStyle name="개_마곡수량산출_02_판교_우수_a5-1bl_설계계산 2" xfId="8275" xr:uid="{00000000-0005-0000-0000-000048200000}"/>
    <cellStyle name="개_마곡수량산출_02_판교_우수_a5-1bl_설계계산 3" xfId="8276" xr:uid="{00000000-0005-0000-0000-000049200000}"/>
    <cellStyle name="개_마곡수량산출_02_판교_우수_a5-1bl_설계계산 4" xfId="8277" xr:uid="{00000000-0005-0000-0000-00004A200000}"/>
    <cellStyle name="개_마곡수량산출_02_판교_우수_a5-1bl_설계계산_02_판교_빗물이용_a5-2bl_설계계산서" xfId="8278" xr:uid="{00000000-0005-0000-0000-00004B200000}"/>
    <cellStyle name="개_마곡수량산출_02_판교_우수_a5-1bl_설계계산_02_판교_빗물이용_a5-2bl_설계계산서 2" xfId="8279" xr:uid="{00000000-0005-0000-0000-00004C200000}"/>
    <cellStyle name="개_마곡수량산출_02_판교_우수_a5-1bl_설계계산_02_판교_빗물이용_a5-2bl_설계계산서 3" xfId="8280" xr:uid="{00000000-0005-0000-0000-00004D200000}"/>
    <cellStyle name="개_마곡수량산출_02_판교_우수_a5-1bl_설계계산_02_판교_빗물이용_a5-2bl_설계계산서 4" xfId="8281" xr:uid="{00000000-0005-0000-0000-00004E200000}"/>
    <cellStyle name="개_마곡수량산출_1토공및포장공" xfId="8282" xr:uid="{00000000-0005-0000-0000-00004F200000}"/>
    <cellStyle name="개_마곡수량산출_1토공및포장공 2" xfId="8283" xr:uid="{00000000-0005-0000-0000-000050200000}"/>
    <cellStyle name="개_마곡수량산출_1토공및포장공 3" xfId="8284" xr:uid="{00000000-0005-0000-0000-000051200000}"/>
    <cellStyle name="개_마곡수량산출_1토공및포장공 4" xfId="8285" xr:uid="{00000000-0005-0000-0000-000052200000}"/>
    <cellStyle name="개_마곡수량산출_1토공및포장공_02_판교_우수_a5-1bl_설계계산" xfId="8286" xr:uid="{00000000-0005-0000-0000-000053200000}"/>
    <cellStyle name="개_마곡수량산출_1토공및포장공_02_판교_우수_a5-1bl_설계계산 2" xfId="8287" xr:uid="{00000000-0005-0000-0000-000054200000}"/>
    <cellStyle name="개_마곡수량산출_1토공및포장공_02_판교_우수_a5-1bl_설계계산 3" xfId="8288" xr:uid="{00000000-0005-0000-0000-000055200000}"/>
    <cellStyle name="개_마곡수량산출_1토공및포장공_02_판교_우수_a5-1bl_설계계산 4" xfId="8289" xr:uid="{00000000-0005-0000-0000-000056200000}"/>
    <cellStyle name="개_마곡수량산출_1토공및포장공_02_판교_우수_a5-1bl_설계계산_02_판교_빗물이용_a5-2bl_설계계산서" xfId="8290" xr:uid="{00000000-0005-0000-0000-000057200000}"/>
    <cellStyle name="개_마곡수량산출_1토공및포장공_02_판교_우수_a5-1bl_설계계산_02_판교_빗물이용_a5-2bl_설계계산서 2" xfId="8291" xr:uid="{00000000-0005-0000-0000-000058200000}"/>
    <cellStyle name="개_마곡수량산출_1토공및포장공_02_판교_우수_a5-1bl_설계계산_02_판교_빗물이용_a5-2bl_설계계산서 3" xfId="8292" xr:uid="{00000000-0005-0000-0000-000059200000}"/>
    <cellStyle name="개_마곡수량산출_1토공및포장공_02_판교_우수_a5-1bl_설계계산_02_판교_빗물이용_a5-2bl_설계계산서 4" xfId="8293" xr:uid="{00000000-0005-0000-0000-00005A200000}"/>
    <cellStyle name="개_마곡수량산출_1토공및포장공_1관로공" xfId="8294" xr:uid="{00000000-0005-0000-0000-00005B200000}"/>
    <cellStyle name="개_마곡수량산출_1토공및포장공_1관로공 2" xfId="8295" xr:uid="{00000000-0005-0000-0000-00005C200000}"/>
    <cellStyle name="개_마곡수량산출_1토공및포장공_1관로공 3" xfId="8296" xr:uid="{00000000-0005-0000-0000-00005D200000}"/>
    <cellStyle name="개_마곡수량산출_1토공및포장공_1관로공 4" xfId="8297" xr:uid="{00000000-0005-0000-0000-00005E200000}"/>
    <cellStyle name="개_마곡수량산출_1토공및포장공_1관로공_02_판교_우수_a5-1bl_설계계산" xfId="8298" xr:uid="{00000000-0005-0000-0000-00005F200000}"/>
    <cellStyle name="개_마곡수량산출_1토공및포장공_1관로공_02_판교_우수_a5-1bl_설계계산 2" xfId="8299" xr:uid="{00000000-0005-0000-0000-000060200000}"/>
    <cellStyle name="개_마곡수량산출_1토공및포장공_1관로공_02_판교_우수_a5-1bl_설계계산 3" xfId="8300" xr:uid="{00000000-0005-0000-0000-000061200000}"/>
    <cellStyle name="개_마곡수량산출_1토공및포장공_1관로공_02_판교_우수_a5-1bl_설계계산 4" xfId="8301" xr:uid="{00000000-0005-0000-0000-000062200000}"/>
    <cellStyle name="개_마곡수량산출_1토공및포장공_1관로공_02_판교_우수_a5-1bl_설계계산_02_판교_빗물이용_a5-2bl_설계계산서" xfId="8302" xr:uid="{00000000-0005-0000-0000-000063200000}"/>
    <cellStyle name="개_마곡수량산출_1토공및포장공_1관로공_02_판교_우수_a5-1bl_설계계산_02_판교_빗물이용_a5-2bl_설계계산서 2" xfId="8303" xr:uid="{00000000-0005-0000-0000-000064200000}"/>
    <cellStyle name="개_마곡수량산출_1토공및포장공_1관로공_02_판교_우수_a5-1bl_설계계산_02_판교_빗물이용_a5-2bl_설계계산서 3" xfId="8304" xr:uid="{00000000-0005-0000-0000-000065200000}"/>
    <cellStyle name="개_마곡수량산출_1토공및포장공_1관로공_02_판교_우수_a5-1bl_설계계산_02_판교_빗물이용_a5-2bl_설계계산서 4" xfId="8305" xr:uid="{00000000-0005-0000-0000-000066200000}"/>
    <cellStyle name="개_마곡토공포장" xfId="8306" xr:uid="{00000000-0005-0000-0000-000067200000}"/>
    <cellStyle name="개_마곡토공포장 2" xfId="8307" xr:uid="{00000000-0005-0000-0000-000068200000}"/>
    <cellStyle name="개_마곡토공포장 3" xfId="8308" xr:uid="{00000000-0005-0000-0000-000069200000}"/>
    <cellStyle name="개_마곡토공포장 4" xfId="8309" xr:uid="{00000000-0005-0000-0000-00006A200000}"/>
    <cellStyle name="개_마곡토공포장_02_판교_우수_a5-1bl_설계계산" xfId="8310" xr:uid="{00000000-0005-0000-0000-00006B200000}"/>
    <cellStyle name="개_마곡토공포장_02_판교_우수_a5-1bl_설계계산 2" xfId="8311" xr:uid="{00000000-0005-0000-0000-00006C200000}"/>
    <cellStyle name="개_마곡토공포장_02_판교_우수_a5-1bl_설계계산 3" xfId="8312" xr:uid="{00000000-0005-0000-0000-00006D200000}"/>
    <cellStyle name="개_마곡토공포장_02_판교_우수_a5-1bl_설계계산 4" xfId="8313" xr:uid="{00000000-0005-0000-0000-00006E200000}"/>
    <cellStyle name="개_마곡토공포장_02_판교_우수_a5-1bl_설계계산_02_판교_빗물이용_a5-2bl_설계계산서" xfId="8314" xr:uid="{00000000-0005-0000-0000-00006F200000}"/>
    <cellStyle name="개_마곡토공포장_02_판교_우수_a5-1bl_설계계산_02_판교_빗물이용_a5-2bl_설계계산서 2" xfId="8315" xr:uid="{00000000-0005-0000-0000-000070200000}"/>
    <cellStyle name="개_마곡토공포장_02_판교_우수_a5-1bl_설계계산_02_판교_빗물이용_a5-2bl_설계계산서 3" xfId="8316" xr:uid="{00000000-0005-0000-0000-000071200000}"/>
    <cellStyle name="개_마곡토공포장_02_판교_우수_a5-1bl_설계계산_02_판교_빗물이용_a5-2bl_설계계산서 4" xfId="8317" xr:uid="{00000000-0005-0000-0000-000072200000}"/>
    <cellStyle name="개_마곡토공포장_1토공및포장공" xfId="8318" xr:uid="{00000000-0005-0000-0000-000073200000}"/>
    <cellStyle name="개_마곡토공포장_1토공및포장공 2" xfId="8319" xr:uid="{00000000-0005-0000-0000-000074200000}"/>
    <cellStyle name="개_마곡토공포장_1토공및포장공 3" xfId="8320" xr:uid="{00000000-0005-0000-0000-000075200000}"/>
    <cellStyle name="개_마곡토공포장_1토공및포장공 4" xfId="8321" xr:uid="{00000000-0005-0000-0000-000076200000}"/>
    <cellStyle name="개_마곡토공포장_1토공및포장공_02_판교_우수_a5-1bl_설계계산" xfId="8322" xr:uid="{00000000-0005-0000-0000-000077200000}"/>
    <cellStyle name="개_마곡토공포장_1토공및포장공_02_판교_우수_a5-1bl_설계계산 2" xfId="8323" xr:uid="{00000000-0005-0000-0000-000078200000}"/>
    <cellStyle name="개_마곡토공포장_1토공및포장공_02_판교_우수_a5-1bl_설계계산 3" xfId="8324" xr:uid="{00000000-0005-0000-0000-000079200000}"/>
    <cellStyle name="개_마곡토공포장_1토공및포장공_02_판교_우수_a5-1bl_설계계산 4" xfId="8325" xr:uid="{00000000-0005-0000-0000-00007A200000}"/>
    <cellStyle name="개_마곡토공포장_1토공및포장공_02_판교_우수_a5-1bl_설계계산_02_판교_빗물이용_a5-2bl_설계계산서" xfId="8326" xr:uid="{00000000-0005-0000-0000-00007B200000}"/>
    <cellStyle name="개_마곡토공포장_1토공및포장공_02_판교_우수_a5-1bl_설계계산_02_판교_빗물이용_a5-2bl_설계계산서 2" xfId="8327" xr:uid="{00000000-0005-0000-0000-00007C200000}"/>
    <cellStyle name="개_마곡토공포장_1토공및포장공_02_판교_우수_a5-1bl_설계계산_02_판교_빗물이용_a5-2bl_설계계산서 3" xfId="8328" xr:uid="{00000000-0005-0000-0000-00007D200000}"/>
    <cellStyle name="개_마곡토공포장_1토공및포장공_02_판교_우수_a5-1bl_설계계산_02_판교_빗물이용_a5-2bl_설계계산서 4" xfId="8329" xr:uid="{00000000-0005-0000-0000-00007E200000}"/>
    <cellStyle name="개_마곡토공포장_1토공및포장공_1관로공" xfId="8330" xr:uid="{00000000-0005-0000-0000-00007F200000}"/>
    <cellStyle name="개_마곡토공포장_1토공및포장공_1관로공 2" xfId="8331" xr:uid="{00000000-0005-0000-0000-000080200000}"/>
    <cellStyle name="개_마곡토공포장_1토공및포장공_1관로공 3" xfId="8332" xr:uid="{00000000-0005-0000-0000-000081200000}"/>
    <cellStyle name="개_마곡토공포장_1토공및포장공_1관로공 4" xfId="8333" xr:uid="{00000000-0005-0000-0000-000082200000}"/>
    <cellStyle name="개_마곡토공포장_1토공및포장공_1관로공_02_판교_우수_a5-1bl_설계계산" xfId="8334" xr:uid="{00000000-0005-0000-0000-000083200000}"/>
    <cellStyle name="개_마곡토공포장_1토공및포장공_1관로공_02_판교_우수_a5-1bl_설계계산 2" xfId="8335" xr:uid="{00000000-0005-0000-0000-000084200000}"/>
    <cellStyle name="개_마곡토공포장_1토공및포장공_1관로공_02_판교_우수_a5-1bl_설계계산 3" xfId="8336" xr:uid="{00000000-0005-0000-0000-000085200000}"/>
    <cellStyle name="개_마곡토공포장_1토공및포장공_1관로공_02_판교_우수_a5-1bl_설계계산 4" xfId="8337" xr:uid="{00000000-0005-0000-0000-000086200000}"/>
    <cellStyle name="개_마곡토공포장_1토공및포장공_1관로공_02_판교_우수_a5-1bl_설계계산_02_판교_빗물이용_a5-2bl_설계계산서" xfId="8338" xr:uid="{00000000-0005-0000-0000-000087200000}"/>
    <cellStyle name="개_마곡토공포장_1토공및포장공_1관로공_02_판교_우수_a5-1bl_설계계산_02_판교_빗물이용_a5-2bl_설계계산서 2" xfId="8339" xr:uid="{00000000-0005-0000-0000-000088200000}"/>
    <cellStyle name="개_마곡토공포장_1토공및포장공_1관로공_02_판교_우수_a5-1bl_설계계산_02_판교_빗물이용_a5-2bl_설계계산서 3" xfId="8340" xr:uid="{00000000-0005-0000-0000-000089200000}"/>
    <cellStyle name="개_마곡토공포장_1토공및포장공_1관로공_02_판교_우수_a5-1bl_설계계산_02_판교_빗물이용_a5-2bl_설계계산서 4" xfId="8341" xr:uid="{00000000-0005-0000-0000-00008A200000}"/>
    <cellStyle name="개_상수도공_설계" xfId="8342" xr:uid="{00000000-0005-0000-0000-00008B200000}"/>
    <cellStyle name="개_상수도공_설계 2" xfId="8343" xr:uid="{00000000-0005-0000-0000-00008C200000}"/>
    <cellStyle name="개_상수도공_설계 3" xfId="8344" xr:uid="{00000000-0005-0000-0000-00008D200000}"/>
    <cellStyle name="개_상수도공_설계 4" xfId="8345" xr:uid="{00000000-0005-0000-0000-00008E200000}"/>
    <cellStyle name="개_수량산출" xfId="8346" xr:uid="{00000000-0005-0000-0000-00008F200000}"/>
    <cellStyle name="개_수량산출 2" xfId="8347" xr:uid="{00000000-0005-0000-0000-000090200000}"/>
    <cellStyle name="개_수량산출 3" xfId="8348" xr:uid="{00000000-0005-0000-0000-000091200000}"/>
    <cellStyle name="개_수량산출 4" xfId="8349" xr:uid="{00000000-0005-0000-0000-000092200000}"/>
    <cellStyle name="개_수량전체" xfId="8350" xr:uid="{00000000-0005-0000-0000-000093200000}"/>
    <cellStyle name="개_수량전체 2" xfId="8351" xr:uid="{00000000-0005-0000-0000-000094200000}"/>
    <cellStyle name="개_수량전체 3" xfId="8352" xr:uid="{00000000-0005-0000-0000-000095200000}"/>
    <cellStyle name="개_수량전체 4" xfId="8353" xr:uid="{00000000-0005-0000-0000-000096200000}"/>
    <cellStyle name="개_수량전체_02_판교_우수_a5-1bl_설계계산" xfId="8354" xr:uid="{00000000-0005-0000-0000-000097200000}"/>
    <cellStyle name="개_수량전체_02_판교_우수_a5-1bl_설계계산 2" xfId="8355" xr:uid="{00000000-0005-0000-0000-000098200000}"/>
    <cellStyle name="개_수량전체_02_판교_우수_a5-1bl_설계계산 3" xfId="8356" xr:uid="{00000000-0005-0000-0000-000099200000}"/>
    <cellStyle name="개_수량전체_02_판교_우수_a5-1bl_설계계산 4" xfId="8357" xr:uid="{00000000-0005-0000-0000-00009A200000}"/>
    <cellStyle name="개_수량전체_02_판교_우수_a5-1bl_설계계산_02_판교_빗물이용_a5-2bl_설계계산서" xfId="8358" xr:uid="{00000000-0005-0000-0000-00009B200000}"/>
    <cellStyle name="개_수량전체_02_판교_우수_a5-1bl_설계계산_02_판교_빗물이용_a5-2bl_설계계산서 2" xfId="8359" xr:uid="{00000000-0005-0000-0000-00009C200000}"/>
    <cellStyle name="개_수량전체_02_판교_우수_a5-1bl_설계계산_02_판교_빗물이용_a5-2bl_설계계산서 3" xfId="8360" xr:uid="{00000000-0005-0000-0000-00009D200000}"/>
    <cellStyle name="개_수량전체_02_판교_우수_a5-1bl_설계계산_02_판교_빗물이용_a5-2bl_설계계산서 4" xfId="8361" xr:uid="{00000000-0005-0000-0000-00009E200000}"/>
    <cellStyle name="개_수량전체_1토공및포장공" xfId="8362" xr:uid="{00000000-0005-0000-0000-00009F200000}"/>
    <cellStyle name="개_수량전체_1토공및포장공 2" xfId="8363" xr:uid="{00000000-0005-0000-0000-0000A0200000}"/>
    <cellStyle name="개_수량전체_1토공및포장공 3" xfId="8364" xr:uid="{00000000-0005-0000-0000-0000A1200000}"/>
    <cellStyle name="개_수량전체_1토공및포장공 4" xfId="8365" xr:uid="{00000000-0005-0000-0000-0000A2200000}"/>
    <cellStyle name="개_수량전체_1토공및포장공_02_판교_우수_a5-1bl_설계계산" xfId="8366" xr:uid="{00000000-0005-0000-0000-0000A3200000}"/>
    <cellStyle name="개_수량전체_1토공및포장공_02_판교_우수_a5-1bl_설계계산 2" xfId="8367" xr:uid="{00000000-0005-0000-0000-0000A4200000}"/>
    <cellStyle name="개_수량전체_1토공및포장공_02_판교_우수_a5-1bl_설계계산 3" xfId="8368" xr:uid="{00000000-0005-0000-0000-0000A5200000}"/>
    <cellStyle name="개_수량전체_1토공및포장공_02_판교_우수_a5-1bl_설계계산 4" xfId="8369" xr:uid="{00000000-0005-0000-0000-0000A6200000}"/>
    <cellStyle name="개_수량전체_1토공및포장공_02_판교_우수_a5-1bl_설계계산_02_판교_빗물이용_a5-2bl_설계계산서" xfId="8370" xr:uid="{00000000-0005-0000-0000-0000A7200000}"/>
    <cellStyle name="개_수량전체_1토공및포장공_02_판교_우수_a5-1bl_설계계산_02_판교_빗물이용_a5-2bl_설계계산서 2" xfId="8371" xr:uid="{00000000-0005-0000-0000-0000A8200000}"/>
    <cellStyle name="개_수량전체_1토공및포장공_02_판교_우수_a5-1bl_설계계산_02_판교_빗물이용_a5-2bl_설계계산서 3" xfId="8372" xr:uid="{00000000-0005-0000-0000-0000A9200000}"/>
    <cellStyle name="개_수량전체_1토공및포장공_02_판교_우수_a5-1bl_설계계산_02_판교_빗물이용_a5-2bl_설계계산서 4" xfId="8373" xr:uid="{00000000-0005-0000-0000-0000AA200000}"/>
    <cellStyle name="개_수량전체_1토공및포장공_1관로공" xfId="8374" xr:uid="{00000000-0005-0000-0000-0000AB200000}"/>
    <cellStyle name="개_수량전체_1토공및포장공_1관로공 2" xfId="8375" xr:uid="{00000000-0005-0000-0000-0000AC200000}"/>
    <cellStyle name="개_수량전체_1토공및포장공_1관로공 3" xfId="8376" xr:uid="{00000000-0005-0000-0000-0000AD200000}"/>
    <cellStyle name="개_수량전체_1토공및포장공_1관로공 4" xfId="8377" xr:uid="{00000000-0005-0000-0000-0000AE200000}"/>
    <cellStyle name="개_수량전체_1토공및포장공_1관로공_02_판교_우수_a5-1bl_설계계산" xfId="8378" xr:uid="{00000000-0005-0000-0000-0000AF200000}"/>
    <cellStyle name="개_수량전체_1토공및포장공_1관로공_02_판교_우수_a5-1bl_설계계산 2" xfId="8379" xr:uid="{00000000-0005-0000-0000-0000B0200000}"/>
    <cellStyle name="개_수량전체_1토공및포장공_1관로공_02_판교_우수_a5-1bl_설계계산 3" xfId="8380" xr:uid="{00000000-0005-0000-0000-0000B1200000}"/>
    <cellStyle name="개_수량전체_1토공및포장공_1관로공_02_판교_우수_a5-1bl_설계계산 4" xfId="8381" xr:uid="{00000000-0005-0000-0000-0000B2200000}"/>
    <cellStyle name="개_수량전체_1토공및포장공_1관로공_02_판교_우수_a5-1bl_설계계산_02_판교_빗물이용_a5-2bl_설계계산서" xfId="8382" xr:uid="{00000000-0005-0000-0000-0000B3200000}"/>
    <cellStyle name="개_수량전체_1토공및포장공_1관로공_02_판교_우수_a5-1bl_설계계산_02_판교_빗물이용_a5-2bl_설계계산서 2" xfId="8383" xr:uid="{00000000-0005-0000-0000-0000B4200000}"/>
    <cellStyle name="개_수량전체_1토공및포장공_1관로공_02_판교_우수_a5-1bl_설계계산_02_판교_빗물이용_a5-2bl_설계계산서 3" xfId="8384" xr:uid="{00000000-0005-0000-0000-0000B5200000}"/>
    <cellStyle name="개_수량전체_1토공및포장공_1관로공_02_판교_우수_a5-1bl_설계계산_02_판교_빗물이용_a5-2bl_설계계산서 4" xfId="8385" xr:uid="{00000000-0005-0000-0000-0000B6200000}"/>
    <cellStyle name="개_수량전체_도로수량양식" xfId="8386" xr:uid="{00000000-0005-0000-0000-0000B7200000}"/>
    <cellStyle name="개_수량전체_도로수량양식 2" xfId="8387" xr:uid="{00000000-0005-0000-0000-0000B8200000}"/>
    <cellStyle name="개_수량전체_도로수량양식 3" xfId="8388" xr:uid="{00000000-0005-0000-0000-0000B9200000}"/>
    <cellStyle name="개_수량전체_도로수량양식 4" xfId="8389" xr:uid="{00000000-0005-0000-0000-0000BA200000}"/>
    <cellStyle name="개_수량전체_도로수량양식_02_판교_우수_a5-1bl_설계계산" xfId="8390" xr:uid="{00000000-0005-0000-0000-0000BB200000}"/>
    <cellStyle name="개_수량전체_도로수량양식_02_판교_우수_a5-1bl_설계계산 2" xfId="8391" xr:uid="{00000000-0005-0000-0000-0000BC200000}"/>
    <cellStyle name="개_수량전체_도로수량양식_02_판교_우수_a5-1bl_설계계산 3" xfId="8392" xr:uid="{00000000-0005-0000-0000-0000BD200000}"/>
    <cellStyle name="개_수량전체_도로수량양식_02_판교_우수_a5-1bl_설계계산 4" xfId="8393" xr:uid="{00000000-0005-0000-0000-0000BE200000}"/>
    <cellStyle name="개_수량전체_도로수량양식_02_판교_우수_a5-1bl_설계계산_02_판교_빗물이용_a5-2bl_설계계산서" xfId="8394" xr:uid="{00000000-0005-0000-0000-0000BF200000}"/>
    <cellStyle name="개_수량전체_도로수량양식_02_판교_우수_a5-1bl_설계계산_02_판교_빗물이용_a5-2bl_설계계산서 2" xfId="8395" xr:uid="{00000000-0005-0000-0000-0000C0200000}"/>
    <cellStyle name="개_수량전체_도로수량양식_02_판교_우수_a5-1bl_설계계산_02_판교_빗물이용_a5-2bl_설계계산서 3" xfId="8396" xr:uid="{00000000-0005-0000-0000-0000C1200000}"/>
    <cellStyle name="개_수량전체_도로수량양식_02_판교_우수_a5-1bl_설계계산_02_판교_빗물이용_a5-2bl_설계계산서 4" xfId="8397" xr:uid="{00000000-0005-0000-0000-0000C2200000}"/>
    <cellStyle name="개_수량전체_도로수량양식_1관로공" xfId="8398" xr:uid="{00000000-0005-0000-0000-0000C3200000}"/>
    <cellStyle name="개_수량전체_도로수량양식_1관로공 2" xfId="8399" xr:uid="{00000000-0005-0000-0000-0000C4200000}"/>
    <cellStyle name="개_수량전체_도로수량양식_1관로공 3" xfId="8400" xr:uid="{00000000-0005-0000-0000-0000C5200000}"/>
    <cellStyle name="개_수량전체_도로수량양식_1관로공 4" xfId="8401" xr:uid="{00000000-0005-0000-0000-0000C6200000}"/>
    <cellStyle name="개_수량전체_도로수량양식_1관로공_02_판교_우수_a5-1bl_설계계산" xfId="8402" xr:uid="{00000000-0005-0000-0000-0000C7200000}"/>
    <cellStyle name="개_수량전체_도로수량양식_1관로공_02_판교_우수_a5-1bl_설계계산 2" xfId="8403" xr:uid="{00000000-0005-0000-0000-0000C8200000}"/>
    <cellStyle name="개_수량전체_도로수량양식_1관로공_02_판교_우수_a5-1bl_설계계산 3" xfId="8404" xr:uid="{00000000-0005-0000-0000-0000C9200000}"/>
    <cellStyle name="개_수량전체_도로수량양식_1관로공_02_판교_우수_a5-1bl_설계계산 4" xfId="8405" xr:uid="{00000000-0005-0000-0000-0000CA200000}"/>
    <cellStyle name="개_수량전체_도로수량양식_1관로공_02_판교_우수_a5-1bl_설계계산_02_판교_빗물이용_a5-2bl_설계계산서" xfId="8406" xr:uid="{00000000-0005-0000-0000-0000CB200000}"/>
    <cellStyle name="개_수량전체_도로수량양식_1관로공_02_판교_우수_a5-1bl_설계계산_02_판교_빗물이용_a5-2bl_설계계산서 2" xfId="8407" xr:uid="{00000000-0005-0000-0000-0000CC200000}"/>
    <cellStyle name="개_수량전체_도로수량양식_1관로공_02_판교_우수_a5-1bl_설계계산_02_판교_빗물이용_a5-2bl_설계계산서 3" xfId="8408" xr:uid="{00000000-0005-0000-0000-0000CD200000}"/>
    <cellStyle name="개_수량전체_도로수량양식_1관로공_02_판교_우수_a5-1bl_설계계산_02_판교_빗물이용_a5-2bl_설계계산서 4" xfId="8409" xr:uid="{00000000-0005-0000-0000-0000CE200000}"/>
    <cellStyle name="개_수량전체_수량산출" xfId="8410" xr:uid="{00000000-0005-0000-0000-0000CF200000}"/>
    <cellStyle name="개_수량전체_수량산출 2" xfId="8411" xr:uid="{00000000-0005-0000-0000-0000D0200000}"/>
    <cellStyle name="개_수량전체_수량산출 3" xfId="8412" xr:uid="{00000000-0005-0000-0000-0000D1200000}"/>
    <cellStyle name="개_수량전체_수량산출 4" xfId="8413" xr:uid="{00000000-0005-0000-0000-0000D2200000}"/>
    <cellStyle name="개_수량전체_수량산출_02_판교_우수_a5-1bl_설계계산" xfId="8414" xr:uid="{00000000-0005-0000-0000-0000D3200000}"/>
    <cellStyle name="개_수량전체_수량산출_02_판교_우수_a5-1bl_설계계산 2" xfId="8415" xr:uid="{00000000-0005-0000-0000-0000D4200000}"/>
    <cellStyle name="개_수량전체_수량산출_02_판교_우수_a5-1bl_설계계산 3" xfId="8416" xr:uid="{00000000-0005-0000-0000-0000D5200000}"/>
    <cellStyle name="개_수량전체_수량산출_02_판교_우수_a5-1bl_설계계산 4" xfId="8417" xr:uid="{00000000-0005-0000-0000-0000D6200000}"/>
    <cellStyle name="개_수량전체_수량산출_02_판교_우수_a5-1bl_설계계산_02_판교_빗물이용_a5-2bl_설계계산서" xfId="8418" xr:uid="{00000000-0005-0000-0000-0000D7200000}"/>
    <cellStyle name="개_수량전체_수량산출_02_판교_우수_a5-1bl_설계계산_02_판교_빗물이용_a5-2bl_설계계산서 2" xfId="8419" xr:uid="{00000000-0005-0000-0000-0000D8200000}"/>
    <cellStyle name="개_수량전체_수량산출_02_판교_우수_a5-1bl_설계계산_02_판교_빗물이용_a5-2bl_설계계산서 3" xfId="8420" xr:uid="{00000000-0005-0000-0000-0000D9200000}"/>
    <cellStyle name="개_수량전체_수량산출_02_판교_우수_a5-1bl_설계계산_02_판교_빗물이용_a5-2bl_설계계산서 4" xfId="8421" xr:uid="{00000000-0005-0000-0000-0000DA200000}"/>
    <cellStyle name="개_수량전체_수량산출_1관로공" xfId="8422" xr:uid="{00000000-0005-0000-0000-0000DB200000}"/>
    <cellStyle name="개_수량전체_수량산출_1관로공 2" xfId="8423" xr:uid="{00000000-0005-0000-0000-0000DC200000}"/>
    <cellStyle name="개_수량전체_수량산출_1관로공 3" xfId="8424" xr:uid="{00000000-0005-0000-0000-0000DD200000}"/>
    <cellStyle name="개_수량전체_수량산출_1관로공 4" xfId="8425" xr:uid="{00000000-0005-0000-0000-0000DE200000}"/>
    <cellStyle name="개_수량전체_수량산출_1관로공_02_판교_우수_a5-1bl_설계계산" xfId="8426" xr:uid="{00000000-0005-0000-0000-0000DF200000}"/>
    <cellStyle name="개_수량전체_수량산출_1관로공_02_판교_우수_a5-1bl_설계계산 2" xfId="8427" xr:uid="{00000000-0005-0000-0000-0000E0200000}"/>
    <cellStyle name="개_수량전체_수량산출_1관로공_02_판교_우수_a5-1bl_설계계산 3" xfId="8428" xr:uid="{00000000-0005-0000-0000-0000E1200000}"/>
    <cellStyle name="개_수량전체_수량산출_1관로공_02_판교_우수_a5-1bl_설계계산 4" xfId="8429" xr:uid="{00000000-0005-0000-0000-0000E2200000}"/>
    <cellStyle name="개_수량전체_수량산출_1관로공_02_판교_우수_a5-1bl_설계계산_02_판교_빗물이용_a5-2bl_설계계산서" xfId="8430" xr:uid="{00000000-0005-0000-0000-0000E3200000}"/>
    <cellStyle name="개_수량전체_수량산출_1관로공_02_판교_우수_a5-1bl_설계계산_02_판교_빗물이용_a5-2bl_설계계산서 2" xfId="8431" xr:uid="{00000000-0005-0000-0000-0000E4200000}"/>
    <cellStyle name="개_수량전체_수량산출_1관로공_02_판교_우수_a5-1bl_설계계산_02_판교_빗물이용_a5-2bl_설계계산서 3" xfId="8432" xr:uid="{00000000-0005-0000-0000-0000E5200000}"/>
    <cellStyle name="개_수량전체_수량산출_1관로공_02_판교_우수_a5-1bl_설계계산_02_판교_빗물이용_a5-2bl_설계계산서 4" xfId="8433" xr:uid="{00000000-0005-0000-0000-0000E6200000}"/>
    <cellStyle name="개_수량전체_인월중군소하천" xfId="8434" xr:uid="{00000000-0005-0000-0000-0000E7200000}"/>
    <cellStyle name="개_수량전체_인월중군소하천 2" xfId="8435" xr:uid="{00000000-0005-0000-0000-0000E8200000}"/>
    <cellStyle name="개_수량전체_인월중군소하천 3" xfId="8436" xr:uid="{00000000-0005-0000-0000-0000E9200000}"/>
    <cellStyle name="개_수량전체_인월중군소하천 4" xfId="8437" xr:uid="{00000000-0005-0000-0000-0000EA200000}"/>
    <cellStyle name="개_수량전체_인월중군소하천_02_판교_우수_a5-1bl_설계계산" xfId="8438" xr:uid="{00000000-0005-0000-0000-0000EB200000}"/>
    <cellStyle name="개_수량전체_인월중군소하천_02_판교_우수_a5-1bl_설계계산 2" xfId="8439" xr:uid="{00000000-0005-0000-0000-0000EC200000}"/>
    <cellStyle name="개_수량전체_인월중군소하천_02_판교_우수_a5-1bl_설계계산 3" xfId="8440" xr:uid="{00000000-0005-0000-0000-0000ED200000}"/>
    <cellStyle name="개_수량전체_인월중군소하천_02_판교_우수_a5-1bl_설계계산 4" xfId="8441" xr:uid="{00000000-0005-0000-0000-0000EE200000}"/>
    <cellStyle name="개_수량전체_인월중군소하천_02_판교_우수_a5-1bl_설계계산_02_판교_빗물이용_a5-2bl_설계계산서" xfId="8442" xr:uid="{00000000-0005-0000-0000-0000EF200000}"/>
    <cellStyle name="개_수량전체_인월중군소하천_02_판교_우수_a5-1bl_설계계산_02_판교_빗물이용_a5-2bl_설계계산서 2" xfId="8443" xr:uid="{00000000-0005-0000-0000-0000F0200000}"/>
    <cellStyle name="개_수량전체_인월중군소하천_02_판교_우수_a5-1bl_설계계산_02_판교_빗물이용_a5-2bl_설계계산서 3" xfId="8444" xr:uid="{00000000-0005-0000-0000-0000F1200000}"/>
    <cellStyle name="개_수량전체_인월중군소하천_02_판교_우수_a5-1bl_설계계산_02_판교_빗물이용_a5-2bl_설계계산서 4" xfId="8445" xr:uid="{00000000-0005-0000-0000-0000F2200000}"/>
    <cellStyle name="개_수량전체_인월중군소하천_1관로공" xfId="8446" xr:uid="{00000000-0005-0000-0000-0000F3200000}"/>
    <cellStyle name="개_수량전체_인월중군소하천_1관로공 2" xfId="8447" xr:uid="{00000000-0005-0000-0000-0000F4200000}"/>
    <cellStyle name="개_수량전체_인월중군소하천_1관로공 3" xfId="8448" xr:uid="{00000000-0005-0000-0000-0000F5200000}"/>
    <cellStyle name="개_수량전체_인월중군소하천_1관로공 4" xfId="8449" xr:uid="{00000000-0005-0000-0000-0000F6200000}"/>
    <cellStyle name="개_수량전체_인월중군소하천_1관로공_02_판교_우수_a5-1bl_설계계산" xfId="8450" xr:uid="{00000000-0005-0000-0000-0000F7200000}"/>
    <cellStyle name="개_수량전체_인월중군소하천_1관로공_02_판교_우수_a5-1bl_설계계산 2" xfId="8451" xr:uid="{00000000-0005-0000-0000-0000F8200000}"/>
    <cellStyle name="개_수량전체_인월중군소하천_1관로공_02_판교_우수_a5-1bl_설계계산 3" xfId="8452" xr:uid="{00000000-0005-0000-0000-0000F9200000}"/>
    <cellStyle name="개_수량전체_인월중군소하천_1관로공_02_판교_우수_a5-1bl_설계계산 4" xfId="8453" xr:uid="{00000000-0005-0000-0000-0000FA200000}"/>
    <cellStyle name="개_수량전체_인월중군소하천_1관로공_02_판교_우수_a5-1bl_설계계산_02_판교_빗물이용_a5-2bl_설계계산서" xfId="8454" xr:uid="{00000000-0005-0000-0000-0000FB200000}"/>
    <cellStyle name="개_수량전체_인월중군소하천_1관로공_02_판교_우수_a5-1bl_설계계산_02_판교_빗물이용_a5-2bl_설계계산서 2" xfId="8455" xr:uid="{00000000-0005-0000-0000-0000FC200000}"/>
    <cellStyle name="개_수량전체_인월중군소하천_1관로공_02_판교_우수_a5-1bl_설계계산_02_판교_빗물이용_a5-2bl_설계계산서 3" xfId="8456" xr:uid="{00000000-0005-0000-0000-0000FD200000}"/>
    <cellStyle name="개_수량전체_인월중군소하천_1관로공_02_판교_우수_a5-1bl_설계계산_02_판교_빗물이용_a5-2bl_설계계산서 4" xfId="8457" xr:uid="{00000000-0005-0000-0000-0000FE200000}"/>
    <cellStyle name="개_원좌산지구마을하수도" xfId="8458" xr:uid="{00000000-0005-0000-0000-0000FF200000}"/>
    <cellStyle name="개_원좌산지구마을하수도 2" xfId="8459" xr:uid="{00000000-0005-0000-0000-000000210000}"/>
    <cellStyle name="개_원좌산지구마을하수도 3" xfId="8460" xr:uid="{00000000-0005-0000-0000-000001210000}"/>
    <cellStyle name="개_원좌산지구마을하수도 4" xfId="8461" xr:uid="{00000000-0005-0000-0000-000002210000}"/>
    <cellStyle name="개_태인초수량(2안)-발주분" xfId="8462" xr:uid="{00000000-0005-0000-0000-000003210000}"/>
    <cellStyle name="개_태인초수량(2안)-발주분 2" xfId="8463" xr:uid="{00000000-0005-0000-0000-000004210000}"/>
    <cellStyle name="개_태인초수량(2안)-발주분 3" xfId="8464" xr:uid="{00000000-0005-0000-0000-000005210000}"/>
    <cellStyle name="개_태인초수량(2안)-발주분 4" xfId="8465" xr:uid="{00000000-0005-0000-0000-000006210000}"/>
    <cellStyle name="개_포장공" xfId="8466" xr:uid="{00000000-0005-0000-0000-000007210000}"/>
    <cellStyle name="개_포장공 2" xfId="8467" xr:uid="{00000000-0005-0000-0000-000008210000}"/>
    <cellStyle name="개_포장공 3" xfId="8468" xr:uid="{00000000-0005-0000-0000-000009210000}"/>
    <cellStyle name="개_포장공 4" xfId="8469" xr:uid="{00000000-0005-0000-0000-00000A210000}"/>
    <cellStyle name="개_포장공_02_판교_우수_a5-1bl_설계계산" xfId="8470" xr:uid="{00000000-0005-0000-0000-00000B210000}"/>
    <cellStyle name="개_포장공_02_판교_우수_a5-1bl_설계계산 2" xfId="8471" xr:uid="{00000000-0005-0000-0000-00000C210000}"/>
    <cellStyle name="개_포장공_02_판교_우수_a5-1bl_설계계산 3" xfId="8472" xr:uid="{00000000-0005-0000-0000-00000D210000}"/>
    <cellStyle name="개_포장공_02_판교_우수_a5-1bl_설계계산 4" xfId="8473" xr:uid="{00000000-0005-0000-0000-00000E210000}"/>
    <cellStyle name="개_포장공_02_판교_우수_a5-1bl_설계계산_02_판교_빗물이용_a5-2bl_설계계산서" xfId="8474" xr:uid="{00000000-0005-0000-0000-00000F210000}"/>
    <cellStyle name="개_포장공_02_판교_우수_a5-1bl_설계계산_02_판교_빗물이용_a5-2bl_설계계산서 2" xfId="8475" xr:uid="{00000000-0005-0000-0000-000010210000}"/>
    <cellStyle name="개_포장공_02_판교_우수_a5-1bl_설계계산_02_판교_빗물이용_a5-2bl_설계계산서 3" xfId="8476" xr:uid="{00000000-0005-0000-0000-000011210000}"/>
    <cellStyle name="개_포장공_02_판교_우수_a5-1bl_설계계산_02_판교_빗물이용_a5-2bl_설계계산서 4" xfId="8477" xr:uid="{00000000-0005-0000-0000-000012210000}"/>
    <cellStyle name="개_포장공_1토공및포장공" xfId="8478" xr:uid="{00000000-0005-0000-0000-000013210000}"/>
    <cellStyle name="개_포장공_1토공및포장공 2" xfId="8479" xr:uid="{00000000-0005-0000-0000-000014210000}"/>
    <cellStyle name="개_포장공_1토공및포장공 3" xfId="8480" xr:uid="{00000000-0005-0000-0000-000015210000}"/>
    <cellStyle name="개_포장공_1토공및포장공 4" xfId="8481" xr:uid="{00000000-0005-0000-0000-000016210000}"/>
    <cellStyle name="개_포장공_1토공및포장공_02_판교_우수_a5-1bl_설계계산" xfId="8482" xr:uid="{00000000-0005-0000-0000-000017210000}"/>
    <cellStyle name="개_포장공_1토공및포장공_02_판교_우수_a5-1bl_설계계산 2" xfId="8483" xr:uid="{00000000-0005-0000-0000-000018210000}"/>
    <cellStyle name="개_포장공_1토공및포장공_02_판교_우수_a5-1bl_설계계산 3" xfId="8484" xr:uid="{00000000-0005-0000-0000-000019210000}"/>
    <cellStyle name="개_포장공_1토공및포장공_02_판교_우수_a5-1bl_설계계산 4" xfId="8485" xr:uid="{00000000-0005-0000-0000-00001A210000}"/>
    <cellStyle name="개_포장공_1토공및포장공_02_판교_우수_a5-1bl_설계계산_02_판교_빗물이용_a5-2bl_설계계산서" xfId="8486" xr:uid="{00000000-0005-0000-0000-00001B210000}"/>
    <cellStyle name="개_포장공_1토공및포장공_02_판교_우수_a5-1bl_설계계산_02_판교_빗물이용_a5-2bl_설계계산서 2" xfId="8487" xr:uid="{00000000-0005-0000-0000-00001C210000}"/>
    <cellStyle name="개_포장공_1토공및포장공_02_판교_우수_a5-1bl_설계계산_02_판교_빗물이용_a5-2bl_설계계산서 3" xfId="8488" xr:uid="{00000000-0005-0000-0000-00001D210000}"/>
    <cellStyle name="개_포장공_1토공및포장공_02_판교_우수_a5-1bl_설계계산_02_판교_빗물이용_a5-2bl_설계계산서 4" xfId="8489" xr:uid="{00000000-0005-0000-0000-00001E210000}"/>
    <cellStyle name="개_포장공_1토공및포장공_1관로공" xfId="8490" xr:uid="{00000000-0005-0000-0000-00001F210000}"/>
    <cellStyle name="개_포장공_1토공및포장공_1관로공 2" xfId="8491" xr:uid="{00000000-0005-0000-0000-000020210000}"/>
    <cellStyle name="개_포장공_1토공및포장공_1관로공 3" xfId="8492" xr:uid="{00000000-0005-0000-0000-000021210000}"/>
    <cellStyle name="개_포장공_1토공및포장공_1관로공 4" xfId="8493" xr:uid="{00000000-0005-0000-0000-000022210000}"/>
    <cellStyle name="개_포장공_1토공및포장공_1관로공_02_판교_우수_a5-1bl_설계계산" xfId="8494" xr:uid="{00000000-0005-0000-0000-000023210000}"/>
    <cellStyle name="개_포장공_1토공및포장공_1관로공_02_판교_우수_a5-1bl_설계계산 2" xfId="8495" xr:uid="{00000000-0005-0000-0000-000024210000}"/>
    <cellStyle name="개_포장공_1토공및포장공_1관로공_02_판교_우수_a5-1bl_설계계산 3" xfId="8496" xr:uid="{00000000-0005-0000-0000-000025210000}"/>
    <cellStyle name="개_포장공_1토공및포장공_1관로공_02_판교_우수_a5-1bl_설계계산 4" xfId="8497" xr:uid="{00000000-0005-0000-0000-000026210000}"/>
    <cellStyle name="개_포장공_1토공및포장공_1관로공_02_판교_우수_a5-1bl_설계계산_02_판교_빗물이용_a5-2bl_설계계산서" xfId="8498" xr:uid="{00000000-0005-0000-0000-000027210000}"/>
    <cellStyle name="개_포장공_1토공및포장공_1관로공_02_판교_우수_a5-1bl_설계계산_02_판교_빗물이용_a5-2bl_설계계산서 2" xfId="8499" xr:uid="{00000000-0005-0000-0000-000028210000}"/>
    <cellStyle name="개_포장공_1토공및포장공_1관로공_02_판교_우수_a5-1bl_설계계산_02_판교_빗물이용_a5-2bl_설계계산서 3" xfId="8500" xr:uid="{00000000-0005-0000-0000-000029210000}"/>
    <cellStyle name="개_포장공_1토공및포장공_1관로공_02_판교_우수_a5-1bl_설계계산_02_판교_빗물이용_a5-2bl_설계계산서 4" xfId="8501" xr:uid="{00000000-0005-0000-0000-00002A210000}"/>
    <cellStyle name="개소" xfId="8502" xr:uid="{00000000-0005-0000-0000-00002B210000}"/>
    <cellStyle name="개소 2" xfId="8503" xr:uid="{00000000-0005-0000-0000-00002C210000}"/>
    <cellStyle name="개소 3" xfId="8504" xr:uid="{00000000-0005-0000-0000-00002D210000}"/>
    <cellStyle name="개소 4" xfId="8505" xr:uid="{00000000-0005-0000-0000-00002E210000}"/>
    <cellStyle name="견적" xfId="8506" xr:uid="{00000000-0005-0000-0000-00002F210000}"/>
    <cellStyle name="견적 2" xfId="8507" xr:uid="{00000000-0005-0000-0000-000030210000}"/>
    <cellStyle name="견적 3" xfId="8508" xr:uid="{00000000-0005-0000-0000-000031210000}"/>
    <cellStyle name="견적 4" xfId="8509" xr:uid="{00000000-0005-0000-0000-000032210000}"/>
    <cellStyle name="견적-FRP" xfId="8510" xr:uid="{00000000-0005-0000-0000-000033210000}"/>
    <cellStyle name="견적-FRP 2" xfId="8511" xr:uid="{00000000-0005-0000-0000-000034210000}"/>
    <cellStyle name="견적-FRP 3" xfId="8512" xr:uid="{00000000-0005-0000-0000-000035210000}"/>
    <cellStyle name="견적-FRP 4" xfId="8513" xr:uid="{00000000-0005-0000-0000-000036210000}"/>
    <cellStyle name="견적-금액" xfId="8514" xr:uid="{00000000-0005-0000-0000-000037210000}"/>
    <cellStyle name="견적-금액 2" xfId="8515" xr:uid="{00000000-0005-0000-0000-000038210000}"/>
    <cellStyle name="견적-금액 3" xfId="8516" xr:uid="{00000000-0005-0000-0000-000039210000}"/>
    <cellStyle name="견적-금액 4" xfId="8517" xr:uid="{00000000-0005-0000-0000-00003A210000}"/>
    <cellStyle name="경고문 2" xfId="8518" xr:uid="{00000000-0005-0000-0000-00003B210000}"/>
    <cellStyle name="경고문 2 2" xfId="8519" xr:uid="{00000000-0005-0000-0000-00003C210000}"/>
    <cellStyle name="경고문 3" xfId="8520" xr:uid="{00000000-0005-0000-0000-00003D210000}"/>
    <cellStyle name="경고문 3 2" xfId="8521" xr:uid="{00000000-0005-0000-0000-00003E210000}"/>
    <cellStyle name="경고문 4" xfId="8522" xr:uid="{00000000-0005-0000-0000-00003F210000}"/>
    <cellStyle name="경고문 4 2" xfId="8523" xr:uid="{00000000-0005-0000-0000-000040210000}"/>
    <cellStyle name="경고문 5" xfId="8524" xr:uid="{00000000-0005-0000-0000-000041210000}"/>
    <cellStyle name="경고문 5 2" xfId="8525" xr:uid="{00000000-0005-0000-0000-000042210000}"/>
    <cellStyle name="경고문 6" xfId="8526" xr:uid="{00000000-0005-0000-0000-000043210000}"/>
    <cellStyle name="경고문 7" xfId="8527" xr:uid="{00000000-0005-0000-0000-000044210000}"/>
    <cellStyle name="계산 2" xfId="8528" xr:uid="{00000000-0005-0000-0000-000045210000}"/>
    <cellStyle name="계산 2 2" xfId="8529" xr:uid="{00000000-0005-0000-0000-000046210000}"/>
    <cellStyle name="계산 3" xfId="8530" xr:uid="{00000000-0005-0000-0000-000047210000}"/>
    <cellStyle name="계산 3 2" xfId="8531" xr:uid="{00000000-0005-0000-0000-000048210000}"/>
    <cellStyle name="계산 4" xfId="8532" xr:uid="{00000000-0005-0000-0000-000049210000}"/>
    <cellStyle name="계산 4 2" xfId="8533" xr:uid="{00000000-0005-0000-0000-00004A210000}"/>
    <cellStyle name="계산 5" xfId="8534" xr:uid="{00000000-0005-0000-0000-00004B210000}"/>
    <cellStyle name="계산 5 2" xfId="8535" xr:uid="{00000000-0005-0000-0000-00004C210000}"/>
    <cellStyle name="계산 6" xfId="8536" xr:uid="{00000000-0005-0000-0000-00004D210000}"/>
    <cellStyle name="계산 7" xfId="8537" xr:uid="{00000000-0005-0000-0000-00004E210000}"/>
    <cellStyle name="고정소숫점" xfId="8538" xr:uid="{00000000-0005-0000-0000-00004F210000}"/>
    <cellStyle name="고정소숫점 2" xfId="8539" xr:uid="{00000000-0005-0000-0000-000050210000}"/>
    <cellStyle name="고정소숫점 2 2" xfId="8540" xr:uid="{00000000-0005-0000-0000-000051210000}"/>
    <cellStyle name="고정소숫점 2 3" xfId="8541" xr:uid="{00000000-0005-0000-0000-000052210000}"/>
    <cellStyle name="고정소숫점 3" xfId="8542" xr:uid="{00000000-0005-0000-0000-000053210000}"/>
    <cellStyle name="고정소숫점 3 2" xfId="8543" xr:uid="{00000000-0005-0000-0000-000054210000}"/>
    <cellStyle name="고정소숫점 3 3" xfId="8544" xr:uid="{00000000-0005-0000-0000-000055210000}"/>
    <cellStyle name="고정소숫점 4" xfId="8545" xr:uid="{00000000-0005-0000-0000-000056210000}"/>
    <cellStyle name="고정소숫점 4 2" xfId="8546" xr:uid="{00000000-0005-0000-0000-000057210000}"/>
    <cellStyle name="고정소숫점 5" xfId="8547" xr:uid="{00000000-0005-0000-0000-000058210000}"/>
    <cellStyle name="고정소숫점 5 2" xfId="8548" xr:uid="{00000000-0005-0000-0000-000059210000}"/>
    <cellStyle name="고정소숫점 6" xfId="8549" xr:uid="{00000000-0005-0000-0000-00005A210000}"/>
    <cellStyle name="고정소숫점 6 2" xfId="8550" xr:uid="{00000000-0005-0000-0000-00005B210000}"/>
    <cellStyle name="고정소숫점 7" xfId="8551" xr:uid="{00000000-0005-0000-0000-00005C210000}"/>
    <cellStyle name="고정소숫점 8" xfId="8552" xr:uid="{00000000-0005-0000-0000-00005D210000}"/>
    <cellStyle name="고정소숫점 9" xfId="8553" xr:uid="{00000000-0005-0000-0000-00005E210000}"/>
    <cellStyle name="고정출력1" xfId="8554" xr:uid="{00000000-0005-0000-0000-00005F210000}"/>
    <cellStyle name="고정출력1 2" xfId="8555" xr:uid="{00000000-0005-0000-0000-000060210000}"/>
    <cellStyle name="고정출력1 2 2" xfId="8556" xr:uid="{00000000-0005-0000-0000-000061210000}"/>
    <cellStyle name="고정출력1 3" xfId="8557" xr:uid="{00000000-0005-0000-0000-000062210000}"/>
    <cellStyle name="고정출력1 3 2" xfId="8558" xr:uid="{00000000-0005-0000-0000-000063210000}"/>
    <cellStyle name="고정출력1 4" xfId="8559" xr:uid="{00000000-0005-0000-0000-000064210000}"/>
    <cellStyle name="고정출력2" xfId="8560" xr:uid="{00000000-0005-0000-0000-000065210000}"/>
    <cellStyle name="고정출력2 2" xfId="8561" xr:uid="{00000000-0005-0000-0000-000066210000}"/>
    <cellStyle name="고정출력2 2 2" xfId="8562" xr:uid="{00000000-0005-0000-0000-000067210000}"/>
    <cellStyle name="고정출력2 3" xfId="8563" xr:uid="{00000000-0005-0000-0000-000068210000}"/>
    <cellStyle name="고정출력2 3 2" xfId="8564" xr:uid="{00000000-0005-0000-0000-000069210000}"/>
    <cellStyle name="고정출력2 4" xfId="8565" xr:uid="{00000000-0005-0000-0000-00006A210000}"/>
    <cellStyle name="공사원가계산서(조경)" xfId="8566" xr:uid="{00000000-0005-0000-0000-00006B210000}"/>
    <cellStyle name="공사원가계산서(조경) 2" xfId="8567" xr:uid="{00000000-0005-0000-0000-00006C210000}"/>
    <cellStyle name="괘선" xfId="8568" xr:uid="{00000000-0005-0000-0000-00006D210000}"/>
    <cellStyle name="괘선 2" xfId="8569" xr:uid="{00000000-0005-0000-0000-00006E210000}"/>
    <cellStyle name="금액" xfId="8570" xr:uid="{00000000-0005-0000-0000-00006F210000}"/>
    <cellStyle name="금액 2" xfId="8571" xr:uid="{00000000-0005-0000-0000-000070210000}"/>
    <cellStyle name="금액 3" xfId="8572" xr:uid="{00000000-0005-0000-0000-000071210000}"/>
    <cellStyle name="금액 4" xfId="8573" xr:uid="{00000000-0005-0000-0000-000072210000}"/>
    <cellStyle name="기계" xfId="8574" xr:uid="{00000000-0005-0000-0000-000073210000}"/>
    <cellStyle name="기계 2" xfId="8575" xr:uid="{00000000-0005-0000-0000-000074210000}"/>
    <cellStyle name="기계 3" xfId="8576" xr:uid="{00000000-0005-0000-0000-000075210000}"/>
    <cellStyle name="기계 4" xfId="8577" xr:uid="{00000000-0005-0000-0000-000076210000}"/>
    <cellStyle name="기계 5" xfId="8578" xr:uid="{00000000-0005-0000-0000-000077210000}"/>
    <cellStyle name="기본내역서" xfId="8579" xr:uid="{00000000-0005-0000-0000-000078210000}"/>
    <cellStyle name="기본내역서 2" xfId="8580" xr:uid="{00000000-0005-0000-0000-000079210000}"/>
    <cellStyle name="기성(내용)" xfId="8581" xr:uid="{00000000-0005-0000-0000-00007A210000}"/>
    <cellStyle name="기성(내용) 2" xfId="8582" xr:uid="{00000000-0005-0000-0000-00007B210000}"/>
    <cellStyle name="기성(내용) 3" xfId="8583" xr:uid="{00000000-0005-0000-0000-00007C210000}"/>
    <cellStyle name="기성(내용) 4" xfId="8584" xr:uid="{00000000-0005-0000-0000-00007D210000}"/>
    <cellStyle name="기성(내용2)" xfId="8585" xr:uid="{00000000-0005-0000-0000-00007E210000}"/>
    <cellStyle name="기성(내용2) 2" xfId="8586" xr:uid="{00000000-0005-0000-0000-00007F210000}"/>
    <cellStyle name="기성(내용2) 3" xfId="8587" xr:uid="{00000000-0005-0000-0000-000080210000}"/>
    <cellStyle name="기성(내용2) 4" xfId="8588" xr:uid="{00000000-0005-0000-0000-000081210000}"/>
    <cellStyle name="끼_x0001_?" xfId="8589" xr:uid="{00000000-0005-0000-0000-000082210000}"/>
    <cellStyle name="끼_x0001_? 2" xfId="8590" xr:uid="{00000000-0005-0000-0000-000083210000}"/>
    <cellStyle name="끼_x0001_? 3" xfId="8591" xr:uid="{00000000-0005-0000-0000-000084210000}"/>
    <cellStyle name="끼_x0001_? 4" xfId="8592" xr:uid="{00000000-0005-0000-0000-000085210000}"/>
    <cellStyle name="나쁨 2" xfId="8593" xr:uid="{00000000-0005-0000-0000-000086210000}"/>
    <cellStyle name="나쁨 2 2" xfId="8594" xr:uid="{00000000-0005-0000-0000-000087210000}"/>
    <cellStyle name="나쁨 3" xfId="8595" xr:uid="{00000000-0005-0000-0000-000088210000}"/>
    <cellStyle name="나쁨 3 2" xfId="8596" xr:uid="{00000000-0005-0000-0000-000089210000}"/>
    <cellStyle name="나쁨 4" xfId="8597" xr:uid="{00000000-0005-0000-0000-00008A210000}"/>
    <cellStyle name="나쁨 4 2" xfId="8598" xr:uid="{00000000-0005-0000-0000-00008B210000}"/>
    <cellStyle name="나쁨 5" xfId="8599" xr:uid="{00000000-0005-0000-0000-00008C210000}"/>
    <cellStyle name="나쁨 5 2" xfId="8600" xr:uid="{00000000-0005-0000-0000-00008D210000}"/>
    <cellStyle name="나쁨 6" xfId="8601" xr:uid="{00000000-0005-0000-0000-00008E210000}"/>
    <cellStyle name="나쁨 7" xfId="8602" xr:uid="{00000000-0005-0000-0000-00008F210000}"/>
    <cellStyle name="날짜" xfId="8603" xr:uid="{00000000-0005-0000-0000-000090210000}"/>
    <cellStyle name="날짜 2" xfId="8604" xr:uid="{00000000-0005-0000-0000-000091210000}"/>
    <cellStyle name="날짜 2 2" xfId="8605" xr:uid="{00000000-0005-0000-0000-000092210000}"/>
    <cellStyle name="날짜 2 3" xfId="8606" xr:uid="{00000000-0005-0000-0000-000093210000}"/>
    <cellStyle name="날짜 3" xfId="8607" xr:uid="{00000000-0005-0000-0000-000094210000}"/>
    <cellStyle name="날짜 3 2" xfId="8608" xr:uid="{00000000-0005-0000-0000-000095210000}"/>
    <cellStyle name="날짜 4" xfId="8609" xr:uid="{00000000-0005-0000-0000-000096210000}"/>
    <cellStyle name="날짜 4 2" xfId="8610" xr:uid="{00000000-0005-0000-0000-000097210000}"/>
    <cellStyle name="날짜 5" xfId="8611" xr:uid="{00000000-0005-0000-0000-000098210000}"/>
    <cellStyle name="날짜 6" xfId="8612" xr:uid="{00000000-0005-0000-0000-000099210000}"/>
    <cellStyle name="내역서" xfId="8613" xr:uid="{00000000-0005-0000-0000-00009A210000}"/>
    <cellStyle name="내역서 2" xfId="8614" xr:uid="{00000000-0005-0000-0000-00009B210000}"/>
    <cellStyle name="내역서 3" xfId="8615" xr:uid="{00000000-0005-0000-0000-00009C210000}"/>
    <cellStyle name="내역서 4" xfId="8616" xr:uid="{00000000-0005-0000-0000-00009D210000}"/>
    <cellStyle name="단위" xfId="8617" xr:uid="{00000000-0005-0000-0000-00009E210000}"/>
    <cellStyle name="단위 2" xfId="8618" xr:uid="{00000000-0005-0000-0000-00009F210000}"/>
    <cellStyle name="단위(원)" xfId="8619" xr:uid="{00000000-0005-0000-0000-0000A0210000}"/>
    <cellStyle name="단위(원) 2" xfId="8620" xr:uid="{00000000-0005-0000-0000-0000A1210000}"/>
    <cellStyle name="단위(원) 3" xfId="8621" xr:uid="{00000000-0005-0000-0000-0000A2210000}"/>
    <cellStyle name="단위(원) 4" xfId="8622" xr:uid="{00000000-0005-0000-0000-0000A3210000}"/>
    <cellStyle name="달러" xfId="8623" xr:uid="{00000000-0005-0000-0000-0000A4210000}"/>
    <cellStyle name="달러 2" xfId="8624" xr:uid="{00000000-0005-0000-0000-0000A5210000}"/>
    <cellStyle name="달러 2 2" xfId="8625" xr:uid="{00000000-0005-0000-0000-0000A6210000}"/>
    <cellStyle name="달러 3" xfId="8626" xr:uid="{00000000-0005-0000-0000-0000A7210000}"/>
    <cellStyle name="달러 3 2" xfId="8627" xr:uid="{00000000-0005-0000-0000-0000A8210000}"/>
    <cellStyle name="달러 4" xfId="8628" xr:uid="{00000000-0005-0000-0000-0000A9210000}"/>
    <cellStyle name="뒤에 오는 하이퍼링크" xfId="8629" xr:uid="{00000000-0005-0000-0000-0000AA210000}"/>
    <cellStyle name="뒤에 오는 하이퍼링크 2" xfId="8630" xr:uid="{00000000-0005-0000-0000-0000AB210000}"/>
    <cellStyle name="뒤에 오는 하이퍼링크 2 2" xfId="8631" xr:uid="{00000000-0005-0000-0000-0000AC210000}"/>
    <cellStyle name="뒤에 오는 하이퍼링크 3" xfId="8632" xr:uid="{00000000-0005-0000-0000-0000AD210000}"/>
    <cellStyle name="뒤에 오는 하이퍼링크 3 2" xfId="8633" xr:uid="{00000000-0005-0000-0000-0000AE210000}"/>
    <cellStyle name="뒤에 오는 하이퍼링크 4" xfId="8634" xr:uid="{00000000-0005-0000-0000-0000AF210000}"/>
    <cellStyle name="뒤에 오는 하이퍼링크 4 2" xfId="8635" xr:uid="{00000000-0005-0000-0000-0000B0210000}"/>
    <cellStyle name="뒤에 오는 하이퍼링크 5" xfId="8636" xr:uid="{00000000-0005-0000-0000-0000B1210000}"/>
    <cellStyle name="뒤에 오는 하이퍼링크 6" xfId="8637" xr:uid="{00000000-0005-0000-0000-0000B2210000}"/>
    <cellStyle name="뒤에 오는 하이퍼링크 7" xfId="8638" xr:uid="{00000000-0005-0000-0000-0000B3210000}"/>
    <cellStyle name="뒤에 오는 하이퍼링크_=갤러리주류코너" xfId="8639" xr:uid="{00000000-0005-0000-0000-0000B4210000}"/>
    <cellStyle name="똿떓죶Ø괻 [0.00]_PRODUCT DETAIL Q1" xfId="8640" xr:uid="{00000000-0005-0000-0000-0000B5210000}"/>
    <cellStyle name="똿떓죶Ø괻_PRODUCT DETAIL Q1" xfId="8641" xr:uid="{00000000-0005-0000-0000-0000B6210000}"/>
    <cellStyle name="똿뗦먛귟 [0.00]_laroux" xfId="8642" xr:uid="{00000000-0005-0000-0000-0000B7210000}"/>
    <cellStyle name="똿뗦먛귟_laroux" xfId="8643" xr:uid="{00000000-0005-0000-0000-0000B8210000}"/>
    <cellStyle name="마이너스키" xfId="8644" xr:uid="{00000000-0005-0000-0000-0000B9210000}"/>
    <cellStyle name="마이너스키 2" xfId="8645" xr:uid="{00000000-0005-0000-0000-0000BA210000}"/>
    <cellStyle name="마ㅊ춤" xfId="8646" xr:uid="{00000000-0005-0000-0000-0000BB210000}"/>
    <cellStyle name="마ㅊ춤 2" xfId="8647" xr:uid="{00000000-0005-0000-0000-0000BC210000}"/>
    <cellStyle name="마ㅊ춤 3" xfId="8648" xr:uid="{00000000-0005-0000-0000-0000BD210000}"/>
    <cellStyle name="마ㅊ춤 4" xfId="8649" xr:uid="{00000000-0005-0000-0000-0000BE210000}"/>
    <cellStyle name="매" xfId="8650" xr:uid="{00000000-0005-0000-0000-0000BF210000}"/>
    <cellStyle name="매 2" xfId="8651" xr:uid="{00000000-0005-0000-0000-0000C0210000}"/>
    <cellStyle name="매 3" xfId="8652" xr:uid="{00000000-0005-0000-0000-0000C1210000}"/>
    <cellStyle name="매 4" xfId="8653" xr:uid="{00000000-0005-0000-0000-0000C2210000}"/>
    <cellStyle name="매_02-포장-1" xfId="8654" xr:uid="{00000000-0005-0000-0000-0000C3210000}"/>
    <cellStyle name="매_02-포장-1 2" xfId="8655" xr:uid="{00000000-0005-0000-0000-0000C4210000}"/>
    <cellStyle name="매_02-포장-1 3" xfId="8656" xr:uid="{00000000-0005-0000-0000-0000C5210000}"/>
    <cellStyle name="매_02-포장-1 4" xfId="8657" xr:uid="{00000000-0005-0000-0000-0000C6210000}"/>
    <cellStyle name="매_02-포장-1_100ton_설계내역서" xfId="8658" xr:uid="{00000000-0005-0000-0000-0000C7210000}"/>
    <cellStyle name="매_02-포장-1_100ton_설계내역서 2" xfId="8659" xr:uid="{00000000-0005-0000-0000-0000C8210000}"/>
    <cellStyle name="매_02-포장-1_100ton_설계내역서 3" xfId="8660" xr:uid="{00000000-0005-0000-0000-0000C9210000}"/>
    <cellStyle name="매_02-포장-1_100ton_설계내역서 4" xfId="8661" xr:uid="{00000000-0005-0000-0000-0000CA210000}"/>
    <cellStyle name="매_02-포장-1_Boo2" xfId="8662" xr:uid="{00000000-0005-0000-0000-0000CB210000}"/>
    <cellStyle name="매_02-포장-1_Boo2 2" xfId="8663" xr:uid="{00000000-0005-0000-0000-0000CC210000}"/>
    <cellStyle name="매_02-포장-1_Boo2 3" xfId="8664" xr:uid="{00000000-0005-0000-0000-0000CD210000}"/>
    <cellStyle name="매_02-포장-1_Boo2 4" xfId="8665" xr:uid="{00000000-0005-0000-0000-0000CE210000}"/>
    <cellStyle name="매_02-포장-1_Boo2_02_판교_우수_a5-1bl_설계계산" xfId="8666" xr:uid="{00000000-0005-0000-0000-0000CF210000}"/>
    <cellStyle name="매_02-포장-1_Boo2_02_판교_우수_a5-1bl_설계계산 2" xfId="8667" xr:uid="{00000000-0005-0000-0000-0000D0210000}"/>
    <cellStyle name="매_02-포장-1_Boo2_02_판교_우수_a5-1bl_설계계산 3" xfId="8668" xr:uid="{00000000-0005-0000-0000-0000D1210000}"/>
    <cellStyle name="매_02-포장-1_Boo2_02_판교_우수_a5-1bl_설계계산 4" xfId="8669" xr:uid="{00000000-0005-0000-0000-0000D2210000}"/>
    <cellStyle name="매_02-포장-1_Boo2_02_판교_우수_a5-1bl_설계계산_02_판교_빗물이용_a5-2bl_설계계산서" xfId="8670" xr:uid="{00000000-0005-0000-0000-0000D3210000}"/>
    <cellStyle name="매_02-포장-1_Boo2_02_판교_우수_a5-1bl_설계계산_02_판교_빗물이용_a5-2bl_설계계산서 2" xfId="8671" xr:uid="{00000000-0005-0000-0000-0000D4210000}"/>
    <cellStyle name="매_02-포장-1_Boo2_02_판교_우수_a5-1bl_설계계산_02_판교_빗물이용_a5-2bl_설계계산서 3" xfId="8672" xr:uid="{00000000-0005-0000-0000-0000D5210000}"/>
    <cellStyle name="매_02-포장-1_Boo2_02_판교_우수_a5-1bl_설계계산_02_판교_빗물이용_a5-2bl_설계계산서 4" xfId="8673" xr:uid="{00000000-0005-0000-0000-0000D6210000}"/>
    <cellStyle name="매_02-포장-1_Boo2_1토공및포장공" xfId="8674" xr:uid="{00000000-0005-0000-0000-0000D7210000}"/>
    <cellStyle name="매_02-포장-1_Boo2_1토공및포장공 2" xfId="8675" xr:uid="{00000000-0005-0000-0000-0000D8210000}"/>
    <cellStyle name="매_02-포장-1_Boo2_1토공및포장공 3" xfId="8676" xr:uid="{00000000-0005-0000-0000-0000D9210000}"/>
    <cellStyle name="매_02-포장-1_Boo2_1토공및포장공 4" xfId="8677" xr:uid="{00000000-0005-0000-0000-0000DA210000}"/>
    <cellStyle name="매_02-포장-1_Boo2_1토공및포장공_02_판교_우수_a5-1bl_설계계산" xfId="8678" xr:uid="{00000000-0005-0000-0000-0000DB210000}"/>
    <cellStyle name="매_02-포장-1_Boo2_1토공및포장공_02_판교_우수_a5-1bl_설계계산 2" xfId="8679" xr:uid="{00000000-0005-0000-0000-0000DC210000}"/>
    <cellStyle name="매_02-포장-1_Boo2_1토공및포장공_02_판교_우수_a5-1bl_설계계산 3" xfId="8680" xr:uid="{00000000-0005-0000-0000-0000DD210000}"/>
    <cellStyle name="매_02-포장-1_Boo2_1토공및포장공_02_판교_우수_a5-1bl_설계계산 4" xfId="8681" xr:uid="{00000000-0005-0000-0000-0000DE210000}"/>
    <cellStyle name="매_02-포장-1_Boo2_1토공및포장공_02_판교_우수_a5-1bl_설계계산_02_판교_빗물이용_a5-2bl_설계계산서" xfId="8682" xr:uid="{00000000-0005-0000-0000-0000DF210000}"/>
    <cellStyle name="매_02-포장-1_Boo2_1토공및포장공_02_판교_우수_a5-1bl_설계계산_02_판교_빗물이용_a5-2bl_설계계산서 2" xfId="8683" xr:uid="{00000000-0005-0000-0000-0000E0210000}"/>
    <cellStyle name="매_02-포장-1_Boo2_1토공및포장공_02_판교_우수_a5-1bl_설계계산_02_판교_빗물이용_a5-2bl_설계계산서 3" xfId="8684" xr:uid="{00000000-0005-0000-0000-0000E1210000}"/>
    <cellStyle name="매_02-포장-1_Boo2_1토공및포장공_02_판교_우수_a5-1bl_설계계산_02_판교_빗물이용_a5-2bl_설계계산서 4" xfId="8685" xr:uid="{00000000-0005-0000-0000-0000E2210000}"/>
    <cellStyle name="매_02-포장-1_Boo2_1토공및포장공_1관로공" xfId="8686" xr:uid="{00000000-0005-0000-0000-0000E3210000}"/>
    <cellStyle name="매_02-포장-1_Boo2_1토공및포장공_1관로공 2" xfId="8687" xr:uid="{00000000-0005-0000-0000-0000E4210000}"/>
    <cellStyle name="매_02-포장-1_Boo2_1토공및포장공_1관로공 3" xfId="8688" xr:uid="{00000000-0005-0000-0000-0000E5210000}"/>
    <cellStyle name="매_02-포장-1_Boo2_1토공및포장공_1관로공 4" xfId="8689" xr:uid="{00000000-0005-0000-0000-0000E6210000}"/>
    <cellStyle name="매_02-포장-1_Boo2_1토공및포장공_1관로공_02_판교_우수_a5-1bl_설계계산" xfId="8690" xr:uid="{00000000-0005-0000-0000-0000E7210000}"/>
    <cellStyle name="매_02-포장-1_Boo2_1토공및포장공_1관로공_02_판교_우수_a5-1bl_설계계산 2" xfId="8691" xr:uid="{00000000-0005-0000-0000-0000E8210000}"/>
    <cellStyle name="매_02-포장-1_Boo2_1토공및포장공_1관로공_02_판교_우수_a5-1bl_설계계산 3" xfId="8692" xr:uid="{00000000-0005-0000-0000-0000E9210000}"/>
    <cellStyle name="매_02-포장-1_Boo2_1토공및포장공_1관로공_02_판교_우수_a5-1bl_설계계산 4" xfId="8693" xr:uid="{00000000-0005-0000-0000-0000EA210000}"/>
    <cellStyle name="매_02-포장-1_Boo2_1토공및포장공_1관로공_02_판교_우수_a5-1bl_설계계산_02_판교_빗물이용_a5-2bl_설계계산서" xfId="8694" xr:uid="{00000000-0005-0000-0000-0000EB210000}"/>
    <cellStyle name="매_02-포장-1_Boo2_1토공및포장공_1관로공_02_판교_우수_a5-1bl_설계계산_02_판교_빗물이용_a5-2bl_설계계산서 2" xfId="8695" xr:uid="{00000000-0005-0000-0000-0000EC210000}"/>
    <cellStyle name="매_02-포장-1_Boo2_1토공및포장공_1관로공_02_판교_우수_a5-1bl_설계계산_02_판교_빗물이용_a5-2bl_설계계산서 3" xfId="8696" xr:uid="{00000000-0005-0000-0000-0000ED210000}"/>
    <cellStyle name="매_02-포장-1_Boo2_1토공및포장공_1관로공_02_판교_우수_a5-1bl_설계계산_02_판교_빗물이용_a5-2bl_설계계산서 4" xfId="8697" xr:uid="{00000000-0005-0000-0000-0000EE210000}"/>
    <cellStyle name="매_02-포장-1_Boo2_도로수량양식" xfId="8698" xr:uid="{00000000-0005-0000-0000-0000EF210000}"/>
    <cellStyle name="매_02-포장-1_Boo2_도로수량양식 2" xfId="8699" xr:uid="{00000000-0005-0000-0000-0000F0210000}"/>
    <cellStyle name="매_02-포장-1_Boo2_도로수량양식 3" xfId="8700" xr:uid="{00000000-0005-0000-0000-0000F1210000}"/>
    <cellStyle name="매_02-포장-1_Boo2_도로수량양식 4" xfId="8701" xr:uid="{00000000-0005-0000-0000-0000F2210000}"/>
    <cellStyle name="매_02-포장-1_Boo2_도로수량양식_02_판교_우수_a5-1bl_설계계산" xfId="8702" xr:uid="{00000000-0005-0000-0000-0000F3210000}"/>
    <cellStyle name="매_02-포장-1_Boo2_도로수량양식_02_판교_우수_a5-1bl_설계계산 2" xfId="8703" xr:uid="{00000000-0005-0000-0000-0000F4210000}"/>
    <cellStyle name="매_02-포장-1_Boo2_도로수량양식_02_판교_우수_a5-1bl_설계계산 3" xfId="8704" xr:uid="{00000000-0005-0000-0000-0000F5210000}"/>
    <cellStyle name="매_02-포장-1_Boo2_도로수량양식_02_판교_우수_a5-1bl_설계계산 4" xfId="8705" xr:uid="{00000000-0005-0000-0000-0000F6210000}"/>
    <cellStyle name="매_02-포장-1_Boo2_도로수량양식_02_판교_우수_a5-1bl_설계계산_02_판교_빗물이용_a5-2bl_설계계산서" xfId="8706" xr:uid="{00000000-0005-0000-0000-0000F7210000}"/>
    <cellStyle name="매_02-포장-1_Boo2_도로수량양식_02_판교_우수_a5-1bl_설계계산_02_판교_빗물이용_a5-2bl_설계계산서 2" xfId="8707" xr:uid="{00000000-0005-0000-0000-0000F8210000}"/>
    <cellStyle name="매_02-포장-1_Boo2_도로수량양식_02_판교_우수_a5-1bl_설계계산_02_판교_빗물이용_a5-2bl_설계계산서 3" xfId="8708" xr:uid="{00000000-0005-0000-0000-0000F9210000}"/>
    <cellStyle name="매_02-포장-1_Boo2_도로수량양식_02_판교_우수_a5-1bl_설계계산_02_판교_빗물이용_a5-2bl_설계계산서 4" xfId="8709" xr:uid="{00000000-0005-0000-0000-0000FA210000}"/>
    <cellStyle name="매_02-포장-1_Boo2_도로수량양식_1관로공" xfId="8710" xr:uid="{00000000-0005-0000-0000-0000FB210000}"/>
    <cellStyle name="매_02-포장-1_Boo2_도로수량양식_1관로공 2" xfId="8711" xr:uid="{00000000-0005-0000-0000-0000FC210000}"/>
    <cellStyle name="매_02-포장-1_Boo2_도로수량양식_1관로공 3" xfId="8712" xr:uid="{00000000-0005-0000-0000-0000FD210000}"/>
    <cellStyle name="매_02-포장-1_Boo2_도로수량양식_1관로공 4" xfId="8713" xr:uid="{00000000-0005-0000-0000-0000FE210000}"/>
    <cellStyle name="매_02-포장-1_Boo2_도로수량양식_1관로공_02_판교_우수_a5-1bl_설계계산" xfId="8714" xr:uid="{00000000-0005-0000-0000-0000FF210000}"/>
    <cellStyle name="매_02-포장-1_Boo2_도로수량양식_1관로공_02_판교_우수_a5-1bl_설계계산 2" xfId="8715" xr:uid="{00000000-0005-0000-0000-000000220000}"/>
    <cellStyle name="매_02-포장-1_Boo2_도로수량양식_1관로공_02_판교_우수_a5-1bl_설계계산 3" xfId="8716" xr:uid="{00000000-0005-0000-0000-000001220000}"/>
    <cellStyle name="매_02-포장-1_Boo2_도로수량양식_1관로공_02_판교_우수_a5-1bl_설계계산 4" xfId="8717" xr:uid="{00000000-0005-0000-0000-000002220000}"/>
    <cellStyle name="매_02-포장-1_Boo2_도로수량양식_1관로공_02_판교_우수_a5-1bl_설계계산_02_판교_빗물이용_a5-2bl_설계계산서" xfId="8718" xr:uid="{00000000-0005-0000-0000-000003220000}"/>
    <cellStyle name="매_02-포장-1_Boo2_도로수량양식_1관로공_02_판교_우수_a5-1bl_설계계산_02_판교_빗물이용_a5-2bl_설계계산서 2" xfId="8719" xr:uid="{00000000-0005-0000-0000-000004220000}"/>
    <cellStyle name="매_02-포장-1_Boo2_도로수량양식_1관로공_02_판교_우수_a5-1bl_설계계산_02_판교_빗물이용_a5-2bl_설계계산서 3" xfId="8720" xr:uid="{00000000-0005-0000-0000-000005220000}"/>
    <cellStyle name="매_02-포장-1_Boo2_도로수량양식_1관로공_02_판교_우수_a5-1bl_설계계산_02_판교_빗물이용_a5-2bl_설계계산서 4" xfId="8721" xr:uid="{00000000-0005-0000-0000-000006220000}"/>
    <cellStyle name="매_02-포장-1_Boo2_수량산출" xfId="8722" xr:uid="{00000000-0005-0000-0000-000007220000}"/>
    <cellStyle name="매_02-포장-1_Boo2_수량산출 2" xfId="8723" xr:uid="{00000000-0005-0000-0000-000008220000}"/>
    <cellStyle name="매_02-포장-1_Boo2_수량산출 3" xfId="8724" xr:uid="{00000000-0005-0000-0000-000009220000}"/>
    <cellStyle name="매_02-포장-1_Boo2_수량산출 4" xfId="8725" xr:uid="{00000000-0005-0000-0000-00000A220000}"/>
    <cellStyle name="매_02-포장-1_Boo2_수량산출_02_판교_우수_a5-1bl_설계계산" xfId="8726" xr:uid="{00000000-0005-0000-0000-00000B220000}"/>
    <cellStyle name="매_02-포장-1_Boo2_수량산출_02_판교_우수_a5-1bl_설계계산 2" xfId="8727" xr:uid="{00000000-0005-0000-0000-00000C220000}"/>
    <cellStyle name="매_02-포장-1_Boo2_수량산출_02_판교_우수_a5-1bl_설계계산 3" xfId="8728" xr:uid="{00000000-0005-0000-0000-00000D220000}"/>
    <cellStyle name="매_02-포장-1_Boo2_수량산출_02_판교_우수_a5-1bl_설계계산 4" xfId="8729" xr:uid="{00000000-0005-0000-0000-00000E220000}"/>
    <cellStyle name="매_02-포장-1_Boo2_수량산출_02_판교_우수_a5-1bl_설계계산_02_판교_빗물이용_a5-2bl_설계계산서" xfId="8730" xr:uid="{00000000-0005-0000-0000-00000F220000}"/>
    <cellStyle name="매_02-포장-1_Boo2_수량산출_02_판교_우수_a5-1bl_설계계산_02_판교_빗물이용_a5-2bl_설계계산서 2" xfId="8731" xr:uid="{00000000-0005-0000-0000-000010220000}"/>
    <cellStyle name="매_02-포장-1_Boo2_수량산출_02_판교_우수_a5-1bl_설계계산_02_판교_빗물이용_a5-2bl_설계계산서 3" xfId="8732" xr:uid="{00000000-0005-0000-0000-000011220000}"/>
    <cellStyle name="매_02-포장-1_Boo2_수량산출_02_판교_우수_a5-1bl_설계계산_02_판교_빗물이용_a5-2bl_설계계산서 4" xfId="8733" xr:uid="{00000000-0005-0000-0000-000012220000}"/>
    <cellStyle name="매_02-포장-1_Boo2_수량산출_1관로공" xfId="8734" xr:uid="{00000000-0005-0000-0000-000013220000}"/>
    <cellStyle name="매_02-포장-1_Boo2_수량산출_1관로공 2" xfId="8735" xr:uid="{00000000-0005-0000-0000-000014220000}"/>
    <cellStyle name="매_02-포장-1_Boo2_수량산출_1관로공 3" xfId="8736" xr:uid="{00000000-0005-0000-0000-000015220000}"/>
    <cellStyle name="매_02-포장-1_Boo2_수량산출_1관로공 4" xfId="8737" xr:uid="{00000000-0005-0000-0000-000016220000}"/>
    <cellStyle name="매_02-포장-1_Boo2_수량산출_1관로공_02_판교_우수_a5-1bl_설계계산" xfId="8738" xr:uid="{00000000-0005-0000-0000-000017220000}"/>
    <cellStyle name="매_02-포장-1_Boo2_수량산출_1관로공_02_판교_우수_a5-1bl_설계계산 2" xfId="8739" xr:uid="{00000000-0005-0000-0000-000018220000}"/>
    <cellStyle name="매_02-포장-1_Boo2_수량산출_1관로공_02_판교_우수_a5-1bl_설계계산 3" xfId="8740" xr:uid="{00000000-0005-0000-0000-000019220000}"/>
    <cellStyle name="매_02-포장-1_Boo2_수량산출_1관로공_02_판교_우수_a5-1bl_설계계산 4" xfId="8741" xr:uid="{00000000-0005-0000-0000-00001A220000}"/>
    <cellStyle name="매_02-포장-1_Boo2_수량산출_1관로공_02_판교_우수_a5-1bl_설계계산_02_판교_빗물이용_a5-2bl_설계계산서" xfId="8742" xr:uid="{00000000-0005-0000-0000-00001B220000}"/>
    <cellStyle name="매_02-포장-1_Boo2_수량산출_1관로공_02_판교_우수_a5-1bl_설계계산_02_판교_빗물이용_a5-2bl_설계계산서 2" xfId="8743" xr:uid="{00000000-0005-0000-0000-00001C220000}"/>
    <cellStyle name="매_02-포장-1_Boo2_수량산출_1관로공_02_판교_우수_a5-1bl_설계계산_02_판교_빗물이용_a5-2bl_설계계산서 3" xfId="8744" xr:uid="{00000000-0005-0000-0000-00001D220000}"/>
    <cellStyle name="매_02-포장-1_Boo2_수량산출_1관로공_02_판교_우수_a5-1bl_설계계산_02_판교_빗물이용_a5-2bl_설계계산서 4" xfId="8745" xr:uid="{00000000-0005-0000-0000-00001E220000}"/>
    <cellStyle name="매_02-포장-1_Boo2_수량전체" xfId="8746" xr:uid="{00000000-0005-0000-0000-00001F220000}"/>
    <cellStyle name="매_02-포장-1_Boo2_수량전체 2" xfId="8747" xr:uid="{00000000-0005-0000-0000-000020220000}"/>
    <cellStyle name="매_02-포장-1_Boo2_수량전체 3" xfId="8748" xr:uid="{00000000-0005-0000-0000-000021220000}"/>
    <cellStyle name="매_02-포장-1_Boo2_수량전체 4" xfId="8749" xr:uid="{00000000-0005-0000-0000-000022220000}"/>
    <cellStyle name="매_02-포장-1_Boo2_수량전체_02_판교_우수_a5-1bl_설계계산" xfId="8750" xr:uid="{00000000-0005-0000-0000-000023220000}"/>
    <cellStyle name="매_02-포장-1_Boo2_수량전체_02_판교_우수_a5-1bl_설계계산 2" xfId="8751" xr:uid="{00000000-0005-0000-0000-000024220000}"/>
    <cellStyle name="매_02-포장-1_Boo2_수량전체_02_판교_우수_a5-1bl_설계계산 3" xfId="8752" xr:uid="{00000000-0005-0000-0000-000025220000}"/>
    <cellStyle name="매_02-포장-1_Boo2_수량전체_02_판교_우수_a5-1bl_설계계산 4" xfId="8753" xr:uid="{00000000-0005-0000-0000-000026220000}"/>
    <cellStyle name="매_02-포장-1_Boo2_수량전체_02_판교_우수_a5-1bl_설계계산_02_판교_빗물이용_a5-2bl_설계계산서" xfId="8754" xr:uid="{00000000-0005-0000-0000-000027220000}"/>
    <cellStyle name="매_02-포장-1_Boo2_수량전체_02_판교_우수_a5-1bl_설계계산_02_판교_빗물이용_a5-2bl_설계계산서 2" xfId="8755" xr:uid="{00000000-0005-0000-0000-000028220000}"/>
    <cellStyle name="매_02-포장-1_Boo2_수량전체_02_판교_우수_a5-1bl_설계계산_02_판교_빗물이용_a5-2bl_설계계산서 3" xfId="8756" xr:uid="{00000000-0005-0000-0000-000029220000}"/>
    <cellStyle name="매_02-포장-1_Boo2_수량전체_02_판교_우수_a5-1bl_설계계산_02_판교_빗물이용_a5-2bl_설계계산서 4" xfId="8757" xr:uid="{00000000-0005-0000-0000-00002A220000}"/>
    <cellStyle name="매_02-포장-1_Boo2_수량전체_1토공및포장공" xfId="8758" xr:uid="{00000000-0005-0000-0000-00002B220000}"/>
    <cellStyle name="매_02-포장-1_Boo2_수량전체_1토공및포장공 2" xfId="8759" xr:uid="{00000000-0005-0000-0000-00002C220000}"/>
    <cellStyle name="매_02-포장-1_Boo2_수량전체_1토공및포장공 3" xfId="8760" xr:uid="{00000000-0005-0000-0000-00002D220000}"/>
    <cellStyle name="매_02-포장-1_Boo2_수량전체_1토공및포장공 4" xfId="8761" xr:uid="{00000000-0005-0000-0000-00002E220000}"/>
    <cellStyle name="매_02-포장-1_Boo2_수량전체_1토공및포장공_02_판교_우수_a5-1bl_설계계산" xfId="8762" xr:uid="{00000000-0005-0000-0000-00002F220000}"/>
    <cellStyle name="매_02-포장-1_Boo2_수량전체_1토공및포장공_02_판교_우수_a5-1bl_설계계산 2" xfId="8763" xr:uid="{00000000-0005-0000-0000-000030220000}"/>
    <cellStyle name="매_02-포장-1_Boo2_수량전체_1토공및포장공_02_판교_우수_a5-1bl_설계계산 3" xfId="8764" xr:uid="{00000000-0005-0000-0000-000031220000}"/>
    <cellStyle name="매_02-포장-1_Boo2_수량전체_1토공및포장공_02_판교_우수_a5-1bl_설계계산 4" xfId="8765" xr:uid="{00000000-0005-0000-0000-000032220000}"/>
    <cellStyle name="매_02-포장-1_Boo2_수량전체_1토공및포장공_02_판교_우수_a5-1bl_설계계산_02_판교_빗물이용_a5-2bl_설계계산서" xfId="8766" xr:uid="{00000000-0005-0000-0000-000033220000}"/>
    <cellStyle name="매_02-포장-1_Boo2_수량전체_1토공및포장공_02_판교_우수_a5-1bl_설계계산_02_판교_빗물이용_a5-2bl_설계계산서 2" xfId="8767" xr:uid="{00000000-0005-0000-0000-000034220000}"/>
    <cellStyle name="매_02-포장-1_Boo2_수량전체_1토공및포장공_02_판교_우수_a5-1bl_설계계산_02_판교_빗물이용_a5-2bl_설계계산서 3" xfId="8768" xr:uid="{00000000-0005-0000-0000-000035220000}"/>
    <cellStyle name="매_02-포장-1_Boo2_수량전체_1토공및포장공_02_판교_우수_a5-1bl_설계계산_02_판교_빗물이용_a5-2bl_설계계산서 4" xfId="8769" xr:uid="{00000000-0005-0000-0000-000036220000}"/>
    <cellStyle name="매_02-포장-1_Boo2_수량전체_1토공및포장공_1관로공" xfId="8770" xr:uid="{00000000-0005-0000-0000-000037220000}"/>
    <cellStyle name="매_02-포장-1_Boo2_수량전체_1토공및포장공_1관로공 2" xfId="8771" xr:uid="{00000000-0005-0000-0000-000038220000}"/>
    <cellStyle name="매_02-포장-1_Boo2_수량전체_1토공및포장공_1관로공 3" xfId="8772" xr:uid="{00000000-0005-0000-0000-000039220000}"/>
    <cellStyle name="매_02-포장-1_Boo2_수량전체_1토공및포장공_1관로공 4" xfId="8773" xr:uid="{00000000-0005-0000-0000-00003A220000}"/>
    <cellStyle name="매_02-포장-1_Boo2_수량전체_1토공및포장공_1관로공_02_판교_우수_a5-1bl_설계계산" xfId="8774" xr:uid="{00000000-0005-0000-0000-00003B220000}"/>
    <cellStyle name="매_02-포장-1_Boo2_수량전체_1토공및포장공_1관로공_02_판교_우수_a5-1bl_설계계산 2" xfId="8775" xr:uid="{00000000-0005-0000-0000-00003C220000}"/>
    <cellStyle name="매_02-포장-1_Boo2_수량전체_1토공및포장공_1관로공_02_판교_우수_a5-1bl_설계계산 3" xfId="8776" xr:uid="{00000000-0005-0000-0000-00003D220000}"/>
    <cellStyle name="매_02-포장-1_Boo2_수량전체_1토공및포장공_1관로공_02_판교_우수_a5-1bl_설계계산 4" xfId="8777" xr:uid="{00000000-0005-0000-0000-00003E220000}"/>
    <cellStyle name="매_02-포장-1_Boo2_수량전체_1토공및포장공_1관로공_02_판교_우수_a5-1bl_설계계산_02_판교_빗물이용_a5-2bl_설계계산서" xfId="8778" xr:uid="{00000000-0005-0000-0000-00003F220000}"/>
    <cellStyle name="매_02-포장-1_Boo2_수량전체_1토공및포장공_1관로공_02_판교_우수_a5-1bl_설계계산_02_판교_빗물이용_a5-2bl_설계계산서 2" xfId="8779" xr:uid="{00000000-0005-0000-0000-000040220000}"/>
    <cellStyle name="매_02-포장-1_Boo2_수량전체_1토공및포장공_1관로공_02_판교_우수_a5-1bl_설계계산_02_판교_빗물이용_a5-2bl_설계계산서 3" xfId="8780" xr:uid="{00000000-0005-0000-0000-000041220000}"/>
    <cellStyle name="매_02-포장-1_Boo2_수량전체_1토공및포장공_1관로공_02_판교_우수_a5-1bl_설계계산_02_판교_빗물이용_a5-2bl_설계계산서 4" xfId="8781" xr:uid="{00000000-0005-0000-0000-000042220000}"/>
    <cellStyle name="매_02-포장-1_Boo2_인월중군소하천" xfId="8782" xr:uid="{00000000-0005-0000-0000-000043220000}"/>
    <cellStyle name="매_02-포장-1_Boo2_인월중군소하천 2" xfId="8783" xr:uid="{00000000-0005-0000-0000-000044220000}"/>
    <cellStyle name="매_02-포장-1_Boo2_인월중군소하천 3" xfId="8784" xr:uid="{00000000-0005-0000-0000-000045220000}"/>
    <cellStyle name="매_02-포장-1_Boo2_인월중군소하천 4" xfId="8785" xr:uid="{00000000-0005-0000-0000-000046220000}"/>
    <cellStyle name="매_02-포장-1_Boo2_인월중군소하천_02_판교_우수_a5-1bl_설계계산" xfId="8786" xr:uid="{00000000-0005-0000-0000-000047220000}"/>
    <cellStyle name="매_02-포장-1_Boo2_인월중군소하천_02_판교_우수_a5-1bl_설계계산 2" xfId="8787" xr:uid="{00000000-0005-0000-0000-000048220000}"/>
    <cellStyle name="매_02-포장-1_Boo2_인월중군소하천_02_판교_우수_a5-1bl_설계계산 3" xfId="8788" xr:uid="{00000000-0005-0000-0000-000049220000}"/>
    <cellStyle name="매_02-포장-1_Boo2_인월중군소하천_02_판교_우수_a5-1bl_설계계산 4" xfId="8789" xr:uid="{00000000-0005-0000-0000-00004A220000}"/>
    <cellStyle name="매_02-포장-1_Boo2_인월중군소하천_02_판교_우수_a5-1bl_설계계산_02_판교_빗물이용_a5-2bl_설계계산서" xfId="8790" xr:uid="{00000000-0005-0000-0000-00004B220000}"/>
    <cellStyle name="매_02-포장-1_Boo2_인월중군소하천_02_판교_우수_a5-1bl_설계계산_02_판교_빗물이용_a5-2bl_설계계산서 2" xfId="8791" xr:uid="{00000000-0005-0000-0000-00004C220000}"/>
    <cellStyle name="매_02-포장-1_Boo2_인월중군소하천_02_판교_우수_a5-1bl_설계계산_02_판교_빗물이용_a5-2bl_설계계산서 3" xfId="8792" xr:uid="{00000000-0005-0000-0000-00004D220000}"/>
    <cellStyle name="매_02-포장-1_Boo2_인월중군소하천_02_판교_우수_a5-1bl_설계계산_02_판교_빗물이용_a5-2bl_설계계산서 4" xfId="8793" xr:uid="{00000000-0005-0000-0000-00004E220000}"/>
    <cellStyle name="매_02-포장-1_Boo2_인월중군소하천_1관로공" xfId="8794" xr:uid="{00000000-0005-0000-0000-00004F220000}"/>
    <cellStyle name="매_02-포장-1_Boo2_인월중군소하천_1관로공 2" xfId="8795" xr:uid="{00000000-0005-0000-0000-000050220000}"/>
    <cellStyle name="매_02-포장-1_Boo2_인월중군소하천_1관로공 3" xfId="8796" xr:uid="{00000000-0005-0000-0000-000051220000}"/>
    <cellStyle name="매_02-포장-1_Boo2_인월중군소하천_1관로공 4" xfId="8797" xr:uid="{00000000-0005-0000-0000-000052220000}"/>
    <cellStyle name="매_02-포장-1_Boo2_인월중군소하천_1관로공_02_판교_우수_a5-1bl_설계계산" xfId="8798" xr:uid="{00000000-0005-0000-0000-000053220000}"/>
    <cellStyle name="매_02-포장-1_Boo2_인월중군소하천_1관로공_02_판교_우수_a5-1bl_설계계산 2" xfId="8799" xr:uid="{00000000-0005-0000-0000-000054220000}"/>
    <cellStyle name="매_02-포장-1_Boo2_인월중군소하천_1관로공_02_판교_우수_a5-1bl_설계계산 3" xfId="8800" xr:uid="{00000000-0005-0000-0000-000055220000}"/>
    <cellStyle name="매_02-포장-1_Boo2_인월중군소하천_1관로공_02_판교_우수_a5-1bl_설계계산 4" xfId="8801" xr:uid="{00000000-0005-0000-0000-000056220000}"/>
    <cellStyle name="매_02-포장-1_Boo2_인월중군소하천_1관로공_02_판교_우수_a5-1bl_설계계산_02_판교_빗물이용_a5-2bl_설계계산서" xfId="8802" xr:uid="{00000000-0005-0000-0000-000057220000}"/>
    <cellStyle name="매_02-포장-1_Boo2_인월중군소하천_1관로공_02_판교_우수_a5-1bl_설계계산_02_판교_빗물이용_a5-2bl_설계계산서 2" xfId="8803" xr:uid="{00000000-0005-0000-0000-000058220000}"/>
    <cellStyle name="매_02-포장-1_Boo2_인월중군소하천_1관로공_02_판교_우수_a5-1bl_설계계산_02_판교_빗물이용_a5-2bl_설계계산서 3" xfId="8804" xr:uid="{00000000-0005-0000-0000-000059220000}"/>
    <cellStyle name="매_02-포장-1_Boo2_인월중군소하천_1관로공_02_판교_우수_a5-1bl_설계계산_02_판교_빗물이용_a5-2bl_설계계산서 4" xfId="8805" xr:uid="{00000000-0005-0000-0000-00005A220000}"/>
    <cellStyle name="매_02-포장-1_Book2" xfId="8806" xr:uid="{00000000-0005-0000-0000-00005B220000}"/>
    <cellStyle name="매_02-포장-1_Book2 2" xfId="8807" xr:uid="{00000000-0005-0000-0000-00005C220000}"/>
    <cellStyle name="매_02-포장-1_Book2 3" xfId="8808" xr:uid="{00000000-0005-0000-0000-00005D220000}"/>
    <cellStyle name="매_02-포장-1_Book2 4" xfId="8809" xr:uid="{00000000-0005-0000-0000-00005E220000}"/>
    <cellStyle name="매_02-포장-1_Book2_02_판교_우수_a5-1bl_설계계산" xfId="8810" xr:uid="{00000000-0005-0000-0000-00005F220000}"/>
    <cellStyle name="매_02-포장-1_Book2_02_판교_우수_a5-1bl_설계계산 2" xfId="8811" xr:uid="{00000000-0005-0000-0000-000060220000}"/>
    <cellStyle name="매_02-포장-1_Book2_02_판교_우수_a5-1bl_설계계산 3" xfId="8812" xr:uid="{00000000-0005-0000-0000-000061220000}"/>
    <cellStyle name="매_02-포장-1_Book2_02_판교_우수_a5-1bl_설계계산 4" xfId="8813" xr:uid="{00000000-0005-0000-0000-000062220000}"/>
    <cellStyle name="매_02-포장-1_Book2_02_판교_우수_a5-1bl_설계계산_02_판교_빗물이용_a5-2bl_설계계산서" xfId="8814" xr:uid="{00000000-0005-0000-0000-000063220000}"/>
    <cellStyle name="매_02-포장-1_Book2_02_판교_우수_a5-1bl_설계계산_02_판교_빗물이용_a5-2bl_설계계산서 2" xfId="8815" xr:uid="{00000000-0005-0000-0000-000064220000}"/>
    <cellStyle name="매_02-포장-1_Book2_02_판교_우수_a5-1bl_설계계산_02_판교_빗물이용_a5-2bl_설계계산서 3" xfId="8816" xr:uid="{00000000-0005-0000-0000-000065220000}"/>
    <cellStyle name="매_02-포장-1_Book2_02_판교_우수_a5-1bl_설계계산_02_판교_빗물이용_a5-2bl_설계계산서 4" xfId="8817" xr:uid="{00000000-0005-0000-0000-000066220000}"/>
    <cellStyle name="매_02-포장-1_Book2_1" xfId="8818" xr:uid="{00000000-0005-0000-0000-000067220000}"/>
    <cellStyle name="매_02-포장-1_Book2_1 2" xfId="8819" xr:uid="{00000000-0005-0000-0000-000068220000}"/>
    <cellStyle name="매_02-포장-1_Book2_1 3" xfId="8820" xr:uid="{00000000-0005-0000-0000-000069220000}"/>
    <cellStyle name="매_02-포장-1_Book2_1 4" xfId="8821" xr:uid="{00000000-0005-0000-0000-00006A220000}"/>
    <cellStyle name="매_02-포장-1_Book2_1_02_판교_우수_a5-1bl_설계계산" xfId="8822" xr:uid="{00000000-0005-0000-0000-00006B220000}"/>
    <cellStyle name="매_02-포장-1_Book2_1_02_판교_우수_a5-1bl_설계계산 2" xfId="8823" xr:uid="{00000000-0005-0000-0000-00006C220000}"/>
    <cellStyle name="매_02-포장-1_Book2_1_02_판교_우수_a5-1bl_설계계산 3" xfId="8824" xr:uid="{00000000-0005-0000-0000-00006D220000}"/>
    <cellStyle name="매_02-포장-1_Book2_1_02_판교_우수_a5-1bl_설계계산 4" xfId="8825" xr:uid="{00000000-0005-0000-0000-00006E220000}"/>
    <cellStyle name="매_02-포장-1_Book2_1_02_판교_우수_a5-1bl_설계계산_02_판교_빗물이용_a5-2bl_설계계산서" xfId="8826" xr:uid="{00000000-0005-0000-0000-00006F220000}"/>
    <cellStyle name="매_02-포장-1_Book2_1_02_판교_우수_a5-1bl_설계계산_02_판교_빗물이용_a5-2bl_설계계산서 2" xfId="8827" xr:uid="{00000000-0005-0000-0000-000070220000}"/>
    <cellStyle name="매_02-포장-1_Book2_1_02_판교_우수_a5-1bl_설계계산_02_판교_빗물이용_a5-2bl_설계계산서 3" xfId="8828" xr:uid="{00000000-0005-0000-0000-000071220000}"/>
    <cellStyle name="매_02-포장-1_Book2_1_02_판교_우수_a5-1bl_설계계산_02_판교_빗물이용_a5-2bl_설계계산서 4" xfId="8829" xr:uid="{00000000-0005-0000-0000-000072220000}"/>
    <cellStyle name="매_02-포장-1_Book2_1_1토공및포장공" xfId="8830" xr:uid="{00000000-0005-0000-0000-000073220000}"/>
    <cellStyle name="매_02-포장-1_Book2_1_1토공및포장공 2" xfId="8831" xr:uid="{00000000-0005-0000-0000-000074220000}"/>
    <cellStyle name="매_02-포장-1_Book2_1_1토공및포장공 3" xfId="8832" xr:uid="{00000000-0005-0000-0000-000075220000}"/>
    <cellStyle name="매_02-포장-1_Book2_1_1토공및포장공 4" xfId="8833" xr:uid="{00000000-0005-0000-0000-000076220000}"/>
    <cellStyle name="매_02-포장-1_Book2_1_1토공및포장공_02_판교_우수_a5-1bl_설계계산" xfId="8834" xr:uid="{00000000-0005-0000-0000-000077220000}"/>
    <cellStyle name="매_02-포장-1_Book2_1_1토공및포장공_02_판교_우수_a5-1bl_설계계산 2" xfId="8835" xr:uid="{00000000-0005-0000-0000-000078220000}"/>
    <cellStyle name="매_02-포장-1_Book2_1_1토공및포장공_02_판교_우수_a5-1bl_설계계산 3" xfId="8836" xr:uid="{00000000-0005-0000-0000-000079220000}"/>
    <cellStyle name="매_02-포장-1_Book2_1_1토공및포장공_02_판교_우수_a5-1bl_설계계산 4" xfId="8837" xr:uid="{00000000-0005-0000-0000-00007A220000}"/>
    <cellStyle name="매_02-포장-1_Book2_1_1토공및포장공_02_판교_우수_a5-1bl_설계계산_02_판교_빗물이용_a5-2bl_설계계산서" xfId="8838" xr:uid="{00000000-0005-0000-0000-00007B220000}"/>
    <cellStyle name="매_02-포장-1_Book2_1_1토공및포장공_02_판교_우수_a5-1bl_설계계산_02_판교_빗물이용_a5-2bl_설계계산서 2" xfId="8839" xr:uid="{00000000-0005-0000-0000-00007C220000}"/>
    <cellStyle name="매_02-포장-1_Book2_1_1토공및포장공_02_판교_우수_a5-1bl_설계계산_02_판교_빗물이용_a5-2bl_설계계산서 3" xfId="8840" xr:uid="{00000000-0005-0000-0000-00007D220000}"/>
    <cellStyle name="매_02-포장-1_Book2_1_1토공및포장공_02_판교_우수_a5-1bl_설계계산_02_판교_빗물이용_a5-2bl_설계계산서 4" xfId="8841" xr:uid="{00000000-0005-0000-0000-00007E220000}"/>
    <cellStyle name="매_02-포장-1_Book2_1_1토공및포장공_1관로공" xfId="8842" xr:uid="{00000000-0005-0000-0000-00007F220000}"/>
    <cellStyle name="매_02-포장-1_Book2_1_1토공및포장공_1관로공 2" xfId="8843" xr:uid="{00000000-0005-0000-0000-000080220000}"/>
    <cellStyle name="매_02-포장-1_Book2_1_1토공및포장공_1관로공 3" xfId="8844" xr:uid="{00000000-0005-0000-0000-000081220000}"/>
    <cellStyle name="매_02-포장-1_Book2_1_1토공및포장공_1관로공 4" xfId="8845" xr:uid="{00000000-0005-0000-0000-000082220000}"/>
    <cellStyle name="매_02-포장-1_Book2_1_1토공및포장공_1관로공_02_판교_우수_a5-1bl_설계계산" xfId="8846" xr:uid="{00000000-0005-0000-0000-000083220000}"/>
    <cellStyle name="매_02-포장-1_Book2_1_1토공및포장공_1관로공_02_판교_우수_a5-1bl_설계계산 2" xfId="8847" xr:uid="{00000000-0005-0000-0000-000084220000}"/>
    <cellStyle name="매_02-포장-1_Book2_1_1토공및포장공_1관로공_02_판교_우수_a5-1bl_설계계산 3" xfId="8848" xr:uid="{00000000-0005-0000-0000-000085220000}"/>
    <cellStyle name="매_02-포장-1_Book2_1_1토공및포장공_1관로공_02_판교_우수_a5-1bl_설계계산 4" xfId="8849" xr:uid="{00000000-0005-0000-0000-000086220000}"/>
    <cellStyle name="매_02-포장-1_Book2_1_1토공및포장공_1관로공_02_판교_우수_a5-1bl_설계계산_02_판교_빗물이용_a5-2bl_설계계산서" xfId="8850" xr:uid="{00000000-0005-0000-0000-000087220000}"/>
    <cellStyle name="매_02-포장-1_Book2_1_1토공및포장공_1관로공_02_판교_우수_a5-1bl_설계계산_02_판교_빗물이용_a5-2bl_설계계산서 2" xfId="8851" xr:uid="{00000000-0005-0000-0000-000088220000}"/>
    <cellStyle name="매_02-포장-1_Book2_1_1토공및포장공_1관로공_02_판교_우수_a5-1bl_설계계산_02_판교_빗물이용_a5-2bl_설계계산서 3" xfId="8852" xr:uid="{00000000-0005-0000-0000-000089220000}"/>
    <cellStyle name="매_02-포장-1_Book2_1_1토공및포장공_1관로공_02_판교_우수_a5-1bl_설계계산_02_판교_빗물이용_a5-2bl_설계계산서 4" xfId="8853" xr:uid="{00000000-0005-0000-0000-00008A220000}"/>
    <cellStyle name="매_02-포장-1_Book2_1_수량전체" xfId="8854" xr:uid="{00000000-0005-0000-0000-00008B220000}"/>
    <cellStyle name="매_02-포장-1_Book2_1_수량전체 2" xfId="8855" xr:uid="{00000000-0005-0000-0000-00008C220000}"/>
    <cellStyle name="매_02-포장-1_Book2_1_수량전체 3" xfId="8856" xr:uid="{00000000-0005-0000-0000-00008D220000}"/>
    <cellStyle name="매_02-포장-1_Book2_1_수량전체 4" xfId="8857" xr:uid="{00000000-0005-0000-0000-00008E220000}"/>
    <cellStyle name="매_02-포장-1_Book2_1_수량전체_02_판교_우수_a5-1bl_설계계산" xfId="8858" xr:uid="{00000000-0005-0000-0000-00008F220000}"/>
    <cellStyle name="매_02-포장-1_Book2_1_수량전체_02_판교_우수_a5-1bl_설계계산 2" xfId="8859" xr:uid="{00000000-0005-0000-0000-000090220000}"/>
    <cellStyle name="매_02-포장-1_Book2_1_수량전체_02_판교_우수_a5-1bl_설계계산 3" xfId="8860" xr:uid="{00000000-0005-0000-0000-000091220000}"/>
    <cellStyle name="매_02-포장-1_Book2_1_수량전체_02_판교_우수_a5-1bl_설계계산 4" xfId="8861" xr:uid="{00000000-0005-0000-0000-000092220000}"/>
    <cellStyle name="매_02-포장-1_Book2_1_수량전체_02_판교_우수_a5-1bl_설계계산_02_판교_빗물이용_a5-2bl_설계계산서" xfId="8862" xr:uid="{00000000-0005-0000-0000-000093220000}"/>
    <cellStyle name="매_02-포장-1_Book2_1_수량전체_02_판교_우수_a5-1bl_설계계산_02_판교_빗물이용_a5-2bl_설계계산서 2" xfId="8863" xr:uid="{00000000-0005-0000-0000-000094220000}"/>
    <cellStyle name="매_02-포장-1_Book2_1_수량전체_02_판교_우수_a5-1bl_설계계산_02_판교_빗물이용_a5-2bl_설계계산서 3" xfId="8864" xr:uid="{00000000-0005-0000-0000-000095220000}"/>
    <cellStyle name="매_02-포장-1_Book2_1_수량전체_02_판교_우수_a5-1bl_설계계산_02_판교_빗물이용_a5-2bl_설계계산서 4" xfId="8865" xr:uid="{00000000-0005-0000-0000-000096220000}"/>
    <cellStyle name="매_02-포장-1_Book2_1_수량전체_1토공및포장공" xfId="8866" xr:uid="{00000000-0005-0000-0000-000097220000}"/>
    <cellStyle name="매_02-포장-1_Book2_1_수량전체_1토공및포장공 2" xfId="8867" xr:uid="{00000000-0005-0000-0000-000098220000}"/>
    <cellStyle name="매_02-포장-1_Book2_1_수량전체_1토공및포장공 3" xfId="8868" xr:uid="{00000000-0005-0000-0000-000099220000}"/>
    <cellStyle name="매_02-포장-1_Book2_1_수량전체_1토공및포장공 4" xfId="8869" xr:uid="{00000000-0005-0000-0000-00009A220000}"/>
    <cellStyle name="매_02-포장-1_Book2_1_수량전체_1토공및포장공_02_판교_우수_a5-1bl_설계계산" xfId="8870" xr:uid="{00000000-0005-0000-0000-00009B220000}"/>
    <cellStyle name="매_02-포장-1_Book2_1_수량전체_1토공및포장공_02_판교_우수_a5-1bl_설계계산 2" xfId="8871" xr:uid="{00000000-0005-0000-0000-00009C220000}"/>
    <cellStyle name="매_02-포장-1_Book2_1_수량전체_1토공및포장공_02_판교_우수_a5-1bl_설계계산 3" xfId="8872" xr:uid="{00000000-0005-0000-0000-00009D220000}"/>
    <cellStyle name="매_02-포장-1_Book2_1_수량전체_1토공및포장공_02_판교_우수_a5-1bl_설계계산 4" xfId="8873" xr:uid="{00000000-0005-0000-0000-00009E220000}"/>
    <cellStyle name="매_02-포장-1_Book2_1_수량전체_1토공및포장공_02_판교_우수_a5-1bl_설계계산_02_판교_빗물이용_a5-2bl_설계계산서" xfId="8874" xr:uid="{00000000-0005-0000-0000-00009F220000}"/>
    <cellStyle name="매_02-포장-1_Book2_1_수량전체_1토공및포장공_02_판교_우수_a5-1bl_설계계산_02_판교_빗물이용_a5-2bl_설계계산서 2" xfId="8875" xr:uid="{00000000-0005-0000-0000-0000A0220000}"/>
    <cellStyle name="매_02-포장-1_Book2_1_수량전체_1토공및포장공_02_판교_우수_a5-1bl_설계계산_02_판교_빗물이용_a5-2bl_설계계산서 3" xfId="8876" xr:uid="{00000000-0005-0000-0000-0000A1220000}"/>
    <cellStyle name="매_02-포장-1_Book2_1_수량전체_1토공및포장공_02_판교_우수_a5-1bl_설계계산_02_판교_빗물이용_a5-2bl_설계계산서 4" xfId="8877" xr:uid="{00000000-0005-0000-0000-0000A2220000}"/>
    <cellStyle name="매_02-포장-1_Book2_1_수량전체_1토공및포장공_1관로공" xfId="8878" xr:uid="{00000000-0005-0000-0000-0000A3220000}"/>
    <cellStyle name="매_02-포장-1_Book2_1_수량전체_1토공및포장공_1관로공 2" xfId="8879" xr:uid="{00000000-0005-0000-0000-0000A4220000}"/>
    <cellStyle name="매_02-포장-1_Book2_1_수량전체_1토공및포장공_1관로공 3" xfId="8880" xr:uid="{00000000-0005-0000-0000-0000A5220000}"/>
    <cellStyle name="매_02-포장-1_Book2_1_수량전체_1토공및포장공_1관로공 4" xfId="8881" xr:uid="{00000000-0005-0000-0000-0000A6220000}"/>
    <cellStyle name="매_02-포장-1_Book2_1_수량전체_1토공및포장공_1관로공_02_판교_우수_a5-1bl_설계계산" xfId="8882" xr:uid="{00000000-0005-0000-0000-0000A7220000}"/>
    <cellStyle name="매_02-포장-1_Book2_1_수량전체_1토공및포장공_1관로공_02_판교_우수_a5-1bl_설계계산 2" xfId="8883" xr:uid="{00000000-0005-0000-0000-0000A8220000}"/>
    <cellStyle name="매_02-포장-1_Book2_1_수량전체_1토공및포장공_1관로공_02_판교_우수_a5-1bl_설계계산 3" xfId="8884" xr:uid="{00000000-0005-0000-0000-0000A9220000}"/>
    <cellStyle name="매_02-포장-1_Book2_1_수량전체_1토공및포장공_1관로공_02_판교_우수_a5-1bl_설계계산 4" xfId="8885" xr:uid="{00000000-0005-0000-0000-0000AA220000}"/>
    <cellStyle name="매_02-포장-1_Book2_1_수량전체_1토공및포장공_1관로공_02_판교_우수_a5-1bl_설계계산_02_판교_빗물이용_a5-2bl_설계계산서" xfId="8886" xr:uid="{00000000-0005-0000-0000-0000AB220000}"/>
    <cellStyle name="매_02-포장-1_Book2_1_수량전체_1토공및포장공_1관로공_02_판교_우수_a5-1bl_설계계산_02_판교_빗물이용_a5-2bl_설계계산서 2" xfId="8887" xr:uid="{00000000-0005-0000-0000-0000AC220000}"/>
    <cellStyle name="매_02-포장-1_Book2_1_수량전체_1토공및포장공_1관로공_02_판교_우수_a5-1bl_설계계산_02_판교_빗물이용_a5-2bl_설계계산서 3" xfId="8888" xr:uid="{00000000-0005-0000-0000-0000AD220000}"/>
    <cellStyle name="매_02-포장-1_Book2_1_수량전체_1토공및포장공_1관로공_02_판교_우수_a5-1bl_설계계산_02_판교_빗물이용_a5-2bl_설계계산서 4" xfId="8889" xr:uid="{00000000-0005-0000-0000-0000AE220000}"/>
    <cellStyle name="매_02-포장-1_Book2_1토공및포장공" xfId="8890" xr:uid="{00000000-0005-0000-0000-0000AF220000}"/>
    <cellStyle name="매_02-포장-1_Book2_1토공및포장공 2" xfId="8891" xr:uid="{00000000-0005-0000-0000-0000B0220000}"/>
    <cellStyle name="매_02-포장-1_Book2_1토공및포장공 3" xfId="8892" xr:uid="{00000000-0005-0000-0000-0000B1220000}"/>
    <cellStyle name="매_02-포장-1_Book2_1토공및포장공 4" xfId="8893" xr:uid="{00000000-0005-0000-0000-0000B2220000}"/>
    <cellStyle name="매_02-포장-1_Book2_1토공및포장공_02_판교_우수_a5-1bl_설계계산" xfId="8894" xr:uid="{00000000-0005-0000-0000-0000B3220000}"/>
    <cellStyle name="매_02-포장-1_Book2_1토공및포장공_02_판교_우수_a5-1bl_설계계산 2" xfId="8895" xr:uid="{00000000-0005-0000-0000-0000B4220000}"/>
    <cellStyle name="매_02-포장-1_Book2_1토공및포장공_02_판교_우수_a5-1bl_설계계산 3" xfId="8896" xr:uid="{00000000-0005-0000-0000-0000B5220000}"/>
    <cellStyle name="매_02-포장-1_Book2_1토공및포장공_02_판교_우수_a5-1bl_설계계산 4" xfId="8897" xr:uid="{00000000-0005-0000-0000-0000B6220000}"/>
    <cellStyle name="매_02-포장-1_Book2_1토공및포장공_02_판교_우수_a5-1bl_설계계산_02_판교_빗물이용_a5-2bl_설계계산서" xfId="8898" xr:uid="{00000000-0005-0000-0000-0000B7220000}"/>
    <cellStyle name="매_02-포장-1_Book2_1토공및포장공_02_판교_우수_a5-1bl_설계계산_02_판교_빗물이용_a5-2bl_설계계산서 2" xfId="8899" xr:uid="{00000000-0005-0000-0000-0000B8220000}"/>
    <cellStyle name="매_02-포장-1_Book2_1토공및포장공_02_판교_우수_a5-1bl_설계계산_02_판교_빗물이용_a5-2bl_설계계산서 3" xfId="8900" xr:uid="{00000000-0005-0000-0000-0000B9220000}"/>
    <cellStyle name="매_02-포장-1_Book2_1토공및포장공_02_판교_우수_a5-1bl_설계계산_02_판교_빗물이용_a5-2bl_설계계산서 4" xfId="8901" xr:uid="{00000000-0005-0000-0000-0000BA220000}"/>
    <cellStyle name="매_02-포장-1_Book2_1토공및포장공_1관로공" xfId="8902" xr:uid="{00000000-0005-0000-0000-0000BB220000}"/>
    <cellStyle name="매_02-포장-1_Book2_1토공및포장공_1관로공 2" xfId="8903" xr:uid="{00000000-0005-0000-0000-0000BC220000}"/>
    <cellStyle name="매_02-포장-1_Book2_1토공및포장공_1관로공 3" xfId="8904" xr:uid="{00000000-0005-0000-0000-0000BD220000}"/>
    <cellStyle name="매_02-포장-1_Book2_1토공및포장공_1관로공 4" xfId="8905" xr:uid="{00000000-0005-0000-0000-0000BE220000}"/>
    <cellStyle name="매_02-포장-1_Book2_1토공및포장공_1관로공_02_판교_우수_a5-1bl_설계계산" xfId="8906" xr:uid="{00000000-0005-0000-0000-0000BF220000}"/>
    <cellStyle name="매_02-포장-1_Book2_1토공및포장공_1관로공_02_판교_우수_a5-1bl_설계계산 2" xfId="8907" xr:uid="{00000000-0005-0000-0000-0000C0220000}"/>
    <cellStyle name="매_02-포장-1_Book2_1토공및포장공_1관로공_02_판교_우수_a5-1bl_설계계산 3" xfId="8908" xr:uid="{00000000-0005-0000-0000-0000C1220000}"/>
    <cellStyle name="매_02-포장-1_Book2_1토공및포장공_1관로공_02_판교_우수_a5-1bl_설계계산 4" xfId="8909" xr:uid="{00000000-0005-0000-0000-0000C2220000}"/>
    <cellStyle name="매_02-포장-1_Book2_1토공및포장공_1관로공_02_판교_우수_a5-1bl_설계계산_02_판교_빗물이용_a5-2bl_설계계산서" xfId="8910" xr:uid="{00000000-0005-0000-0000-0000C3220000}"/>
    <cellStyle name="매_02-포장-1_Book2_1토공및포장공_1관로공_02_판교_우수_a5-1bl_설계계산_02_판교_빗물이용_a5-2bl_설계계산서 2" xfId="8911" xr:uid="{00000000-0005-0000-0000-0000C4220000}"/>
    <cellStyle name="매_02-포장-1_Book2_1토공및포장공_1관로공_02_판교_우수_a5-1bl_설계계산_02_판교_빗물이용_a5-2bl_설계계산서 3" xfId="8912" xr:uid="{00000000-0005-0000-0000-0000C5220000}"/>
    <cellStyle name="매_02-포장-1_Book2_1토공및포장공_1관로공_02_판교_우수_a5-1bl_설계계산_02_판교_빗물이용_a5-2bl_설계계산서 4" xfId="8913" xr:uid="{00000000-0005-0000-0000-0000C6220000}"/>
    <cellStyle name="매_02-포장-1_Book2_Sheet2" xfId="8914" xr:uid="{00000000-0005-0000-0000-0000C7220000}"/>
    <cellStyle name="매_02-포장-1_Book2_Sheet2 2" xfId="8915" xr:uid="{00000000-0005-0000-0000-0000C8220000}"/>
    <cellStyle name="매_02-포장-1_Book2_Sheet2 3" xfId="8916" xr:uid="{00000000-0005-0000-0000-0000C9220000}"/>
    <cellStyle name="매_02-포장-1_Book2_Sheet2 4" xfId="8917" xr:uid="{00000000-0005-0000-0000-0000CA220000}"/>
    <cellStyle name="매_02-포장-1_Book2_Sheet2_02_판교_우수_a5-1bl_설계계산" xfId="8918" xr:uid="{00000000-0005-0000-0000-0000CB220000}"/>
    <cellStyle name="매_02-포장-1_Book2_Sheet2_02_판교_우수_a5-1bl_설계계산 2" xfId="8919" xr:uid="{00000000-0005-0000-0000-0000CC220000}"/>
    <cellStyle name="매_02-포장-1_Book2_Sheet2_02_판교_우수_a5-1bl_설계계산 3" xfId="8920" xr:uid="{00000000-0005-0000-0000-0000CD220000}"/>
    <cellStyle name="매_02-포장-1_Book2_Sheet2_02_판교_우수_a5-1bl_설계계산 4" xfId="8921" xr:uid="{00000000-0005-0000-0000-0000CE220000}"/>
    <cellStyle name="매_02-포장-1_Book2_Sheet2_02_판교_우수_a5-1bl_설계계산_02_판교_빗물이용_a5-2bl_설계계산서" xfId="8922" xr:uid="{00000000-0005-0000-0000-0000CF220000}"/>
    <cellStyle name="매_02-포장-1_Book2_Sheet2_02_판교_우수_a5-1bl_설계계산_02_판교_빗물이용_a5-2bl_설계계산서 2" xfId="8923" xr:uid="{00000000-0005-0000-0000-0000D0220000}"/>
    <cellStyle name="매_02-포장-1_Book2_Sheet2_02_판교_우수_a5-1bl_설계계산_02_판교_빗물이용_a5-2bl_설계계산서 3" xfId="8924" xr:uid="{00000000-0005-0000-0000-0000D1220000}"/>
    <cellStyle name="매_02-포장-1_Book2_Sheet2_02_판교_우수_a5-1bl_설계계산_02_판교_빗물이용_a5-2bl_설계계산서 4" xfId="8925" xr:uid="{00000000-0005-0000-0000-0000D2220000}"/>
    <cellStyle name="매_02-포장-1_Book2_Sheet2_1토공및포장공" xfId="8926" xr:uid="{00000000-0005-0000-0000-0000D3220000}"/>
    <cellStyle name="매_02-포장-1_Book2_Sheet2_1토공및포장공 2" xfId="8927" xr:uid="{00000000-0005-0000-0000-0000D4220000}"/>
    <cellStyle name="매_02-포장-1_Book2_Sheet2_1토공및포장공 3" xfId="8928" xr:uid="{00000000-0005-0000-0000-0000D5220000}"/>
    <cellStyle name="매_02-포장-1_Book2_Sheet2_1토공및포장공 4" xfId="8929" xr:uid="{00000000-0005-0000-0000-0000D6220000}"/>
    <cellStyle name="매_02-포장-1_Book2_Sheet2_1토공및포장공_02_판교_우수_a5-1bl_설계계산" xfId="8930" xr:uid="{00000000-0005-0000-0000-0000D7220000}"/>
    <cellStyle name="매_02-포장-1_Book2_Sheet2_1토공및포장공_02_판교_우수_a5-1bl_설계계산 2" xfId="8931" xr:uid="{00000000-0005-0000-0000-0000D8220000}"/>
    <cellStyle name="매_02-포장-1_Book2_Sheet2_1토공및포장공_02_판교_우수_a5-1bl_설계계산 3" xfId="8932" xr:uid="{00000000-0005-0000-0000-0000D9220000}"/>
    <cellStyle name="매_02-포장-1_Book2_Sheet2_1토공및포장공_02_판교_우수_a5-1bl_설계계산 4" xfId="8933" xr:uid="{00000000-0005-0000-0000-0000DA220000}"/>
    <cellStyle name="매_02-포장-1_Book2_Sheet2_1토공및포장공_02_판교_우수_a5-1bl_설계계산_02_판교_빗물이용_a5-2bl_설계계산서" xfId="8934" xr:uid="{00000000-0005-0000-0000-0000DB220000}"/>
    <cellStyle name="매_02-포장-1_Book2_Sheet2_1토공및포장공_02_판교_우수_a5-1bl_설계계산_02_판교_빗물이용_a5-2bl_설계계산서 2" xfId="8935" xr:uid="{00000000-0005-0000-0000-0000DC220000}"/>
    <cellStyle name="매_02-포장-1_Book2_Sheet2_1토공및포장공_02_판교_우수_a5-1bl_설계계산_02_판교_빗물이용_a5-2bl_설계계산서 3" xfId="8936" xr:uid="{00000000-0005-0000-0000-0000DD220000}"/>
    <cellStyle name="매_02-포장-1_Book2_Sheet2_1토공및포장공_02_판교_우수_a5-1bl_설계계산_02_판교_빗물이용_a5-2bl_설계계산서 4" xfId="8937" xr:uid="{00000000-0005-0000-0000-0000DE220000}"/>
    <cellStyle name="매_02-포장-1_Book2_Sheet2_1토공및포장공_1관로공" xfId="8938" xr:uid="{00000000-0005-0000-0000-0000DF220000}"/>
    <cellStyle name="매_02-포장-1_Book2_Sheet2_1토공및포장공_1관로공 2" xfId="8939" xr:uid="{00000000-0005-0000-0000-0000E0220000}"/>
    <cellStyle name="매_02-포장-1_Book2_Sheet2_1토공및포장공_1관로공 3" xfId="8940" xr:uid="{00000000-0005-0000-0000-0000E1220000}"/>
    <cellStyle name="매_02-포장-1_Book2_Sheet2_1토공및포장공_1관로공 4" xfId="8941" xr:uid="{00000000-0005-0000-0000-0000E2220000}"/>
    <cellStyle name="매_02-포장-1_Book2_Sheet2_1토공및포장공_1관로공_02_판교_우수_a5-1bl_설계계산" xfId="8942" xr:uid="{00000000-0005-0000-0000-0000E3220000}"/>
    <cellStyle name="매_02-포장-1_Book2_Sheet2_1토공및포장공_1관로공_02_판교_우수_a5-1bl_설계계산 2" xfId="8943" xr:uid="{00000000-0005-0000-0000-0000E4220000}"/>
    <cellStyle name="매_02-포장-1_Book2_Sheet2_1토공및포장공_1관로공_02_판교_우수_a5-1bl_설계계산 3" xfId="8944" xr:uid="{00000000-0005-0000-0000-0000E5220000}"/>
    <cellStyle name="매_02-포장-1_Book2_Sheet2_1토공및포장공_1관로공_02_판교_우수_a5-1bl_설계계산 4" xfId="8945" xr:uid="{00000000-0005-0000-0000-0000E6220000}"/>
    <cellStyle name="매_02-포장-1_Book2_Sheet2_1토공및포장공_1관로공_02_판교_우수_a5-1bl_설계계산_02_판교_빗물이용_a5-2bl_설계계산서" xfId="8946" xr:uid="{00000000-0005-0000-0000-0000E7220000}"/>
    <cellStyle name="매_02-포장-1_Book2_Sheet2_1토공및포장공_1관로공_02_판교_우수_a5-1bl_설계계산_02_판교_빗물이용_a5-2bl_설계계산서 2" xfId="8947" xr:uid="{00000000-0005-0000-0000-0000E8220000}"/>
    <cellStyle name="매_02-포장-1_Book2_Sheet2_1토공및포장공_1관로공_02_판교_우수_a5-1bl_설계계산_02_판교_빗물이용_a5-2bl_설계계산서 3" xfId="8948" xr:uid="{00000000-0005-0000-0000-0000E9220000}"/>
    <cellStyle name="매_02-포장-1_Book2_Sheet2_1토공및포장공_1관로공_02_판교_우수_a5-1bl_설계계산_02_판교_빗물이용_a5-2bl_설계계산서 4" xfId="8949" xr:uid="{00000000-0005-0000-0000-0000EA220000}"/>
    <cellStyle name="매_02-포장-1_Book2_도로수량양식" xfId="8950" xr:uid="{00000000-0005-0000-0000-0000EB220000}"/>
    <cellStyle name="매_02-포장-1_Book2_도로수량양식 2" xfId="8951" xr:uid="{00000000-0005-0000-0000-0000EC220000}"/>
    <cellStyle name="매_02-포장-1_Book2_도로수량양식 3" xfId="8952" xr:uid="{00000000-0005-0000-0000-0000ED220000}"/>
    <cellStyle name="매_02-포장-1_Book2_도로수량양식 4" xfId="8953" xr:uid="{00000000-0005-0000-0000-0000EE220000}"/>
    <cellStyle name="매_02-포장-1_Book2_도로수량양식_02_판교_우수_a5-1bl_설계계산" xfId="8954" xr:uid="{00000000-0005-0000-0000-0000EF220000}"/>
    <cellStyle name="매_02-포장-1_Book2_도로수량양식_02_판교_우수_a5-1bl_설계계산 2" xfId="8955" xr:uid="{00000000-0005-0000-0000-0000F0220000}"/>
    <cellStyle name="매_02-포장-1_Book2_도로수량양식_02_판교_우수_a5-1bl_설계계산 3" xfId="8956" xr:uid="{00000000-0005-0000-0000-0000F1220000}"/>
    <cellStyle name="매_02-포장-1_Book2_도로수량양식_02_판교_우수_a5-1bl_설계계산 4" xfId="8957" xr:uid="{00000000-0005-0000-0000-0000F2220000}"/>
    <cellStyle name="매_02-포장-1_Book2_도로수량양식_02_판교_우수_a5-1bl_설계계산_02_판교_빗물이용_a5-2bl_설계계산서" xfId="8958" xr:uid="{00000000-0005-0000-0000-0000F3220000}"/>
    <cellStyle name="매_02-포장-1_Book2_도로수량양식_02_판교_우수_a5-1bl_설계계산_02_판교_빗물이용_a5-2bl_설계계산서 2" xfId="8959" xr:uid="{00000000-0005-0000-0000-0000F4220000}"/>
    <cellStyle name="매_02-포장-1_Book2_도로수량양식_02_판교_우수_a5-1bl_설계계산_02_판교_빗물이용_a5-2bl_설계계산서 3" xfId="8960" xr:uid="{00000000-0005-0000-0000-0000F5220000}"/>
    <cellStyle name="매_02-포장-1_Book2_도로수량양식_02_판교_우수_a5-1bl_설계계산_02_판교_빗물이용_a5-2bl_설계계산서 4" xfId="8961" xr:uid="{00000000-0005-0000-0000-0000F6220000}"/>
    <cellStyle name="매_02-포장-1_Book2_도로수량양식_1관로공" xfId="8962" xr:uid="{00000000-0005-0000-0000-0000F7220000}"/>
    <cellStyle name="매_02-포장-1_Book2_도로수량양식_1관로공 2" xfId="8963" xr:uid="{00000000-0005-0000-0000-0000F8220000}"/>
    <cellStyle name="매_02-포장-1_Book2_도로수량양식_1관로공 3" xfId="8964" xr:uid="{00000000-0005-0000-0000-0000F9220000}"/>
    <cellStyle name="매_02-포장-1_Book2_도로수량양식_1관로공 4" xfId="8965" xr:uid="{00000000-0005-0000-0000-0000FA220000}"/>
    <cellStyle name="매_02-포장-1_Book2_도로수량양식_1관로공_02_판교_우수_a5-1bl_설계계산" xfId="8966" xr:uid="{00000000-0005-0000-0000-0000FB220000}"/>
    <cellStyle name="매_02-포장-1_Book2_도로수량양식_1관로공_02_판교_우수_a5-1bl_설계계산 2" xfId="8967" xr:uid="{00000000-0005-0000-0000-0000FC220000}"/>
    <cellStyle name="매_02-포장-1_Book2_도로수량양식_1관로공_02_판교_우수_a5-1bl_설계계산 3" xfId="8968" xr:uid="{00000000-0005-0000-0000-0000FD220000}"/>
    <cellStyle name="매_02-포장-1_Book2_도로수량양식_1관로공_02_판교_우수_a5-1bl_설계계산 4" xfId="8969" xr:uid="{00000000-0005-0000-0000-0000FE220000}"/>
    <cellStyle name="매_02-포장-1_Book2_도로수량양식_1관로공_02_판교_우수_a5-1bl_설계계산_02_판교_빗물이용_a5-2bl_설계계산서" xfId="8970" xr:uid="{00000000-0005-0000-0000-0000FF220000}"/>
    <cellStyle name="매_02-포장-1_Book2_도로수량양식_1관로공_02_판교_우수_a5-1bl_설계계산_02_판교_빗물이용_a5-2bl_설계계산서 2" xfId="8971" xr:uid="{00000000-0005-0000-0000-000000230000}"/>
    <cellStyle name="매_02-포장-1_Book2_도로수량양식_1관로공_02_판교_우수_a5-1bl_설계계산_02_판교_빗물이용_a5-2bl_설계계산서 3" xfId="8972" xr:uid="{00000000-0005-0000-0000-000001230000}"/>
    <cellStyle name="매_02-포장-1_Book2_도로수량양식_1관로공_02_판교_우수_a5-1bl_설계계산_02_판교_빗물이용_a5-2bl_설계계산서 4" xfId="8973" xr:uid="{00000000-0005-0000-0000-000002230000}"/>
    <cellStyle name="매_02-포장-1_Book2_마곡수량산출" xfId="8974" xr:uid="{00000000-0005-0000-0000-000003230000}"/>
    <cellStyle name="매_02-포장-1_Book2_마곡수량산출 2" xfId="8975" xr:uid="{00000000-0005-0000-0000-000004230000}"/>
    <cellStyle name="매_02-포장-1_Book2_마곡수량산출 3" xfId="8976" xr:uid="{00000000-0005-0000-0000-000005230000}"/>
    <cellStyle name="매_02-포장-1_Book2_마곡수량산출 4" xfId="8977" xr:uid="{00000000-0005-0000-0000-000006230000}"/>
    <cellStyle name="매_02-포장-1_Book2_마곡수량산출_02_판교_우수_a5-1bl_설계계산" xfId="8978" xr:uid="{00000000-0005-0000-0000-000007230000}"/>
    <cellStyle name="매_02-포장-1_Book2_마곡수량산출_02_판교_우수_a5-1bl_설계계산 2" xfId="8979" xr:uid="{00000000-0005-0000-0000-000008230000}"/>
    <cellStyle name="매_02-포장-1_Book2_마곡수량산출_02_판교_우수_a5-1bl_설계계산 3" xfId="8980" xr:uid="{00000000-0005-0000-0000-000009230000}"/>
    <cellStyle name="매_02-포장-1_Book2_마곡수량산출_02_판교_우수_a5-1bl_설계계산 4" xfId="8981" xr:uid="{00000000-0005-0000-0000-00000A230000}"/>
    <cellStyle name="매_02-포장-1_Book2_마곡수량산출_02_판교_우수_a5-1bl_설계계산_02_판교_빗물이용_a5-2bl_설계계산서" xfId="8982" xr:uid="{00000000-0005-0000-0000-00000B230000}"/>
    <cellStyle name="매_02-포장-1_Book2_마곡수량산출_02_판교_우수_a5-1bl_설계계산_02_판교_빗물이용_a5-2bl_설계계산서 2" xfId="8983" xr:uid="{00000000-0005-0000-0000-00000C230000}"/>
    <cellStyle name="매_02-포장-1_Book2_마곡수량산출_02_판교_우수_a5-1bl_설계계산_02_판교_빗물이용_a5-2bl_설계계산서 3" xfId="8984" xr:uid="{00000000-0005-0000-0000-00000D230000}"/>
    <cellStyle name="매_02-포장-1_Book2_마곡수량산출_02_판교_우수_a5-1bl_설계계산_02_판교_빗물이용_a5-2bl_설계계산서 4" xfId="8985" xr:uid="{00000000-0005-0000-0000-00000E230000}"/>
    <cellStyle name="매_02-포장-1_Book2_마곡수량산출_1토공및포장공" xfId="8986" xr:uid="{00000000-0005-0000-0000-00000F230000}"/>
    <cellStyle name="매_02-포장-1_Book2_마곡수량산출_1토공및포장공 2" xfId="8987" xr:uid="{00000000-0005-0000-0000-000010230000}"/>
    <cellStyle name="매_02-포장-1_Book2_마곡수량산출_1토공및포장공 3" xfId="8988" xr:uid="{00000000-0005-0000-0000-000011230000}"/>
    <cellStyle name="매_02-포장-1_Book2_마곡수량산출_1토공및포장공 4" xfId="8989" xr:uid="{00000000-0005-0000-0000-000012230000}"/>
    <cellStyle name="매_02-포장-1_Book2_마곡수량산출_1토공및포장공_02_판교_우수_a5-1bl_설계계산" xfId="8990" xr:uid="{00000000-0005-0000-0000-000013230000}"/>
    <cellStyle name="매_02-포장-1_Book2_마곡수량산출_1토공및포장공_02_판교_우수_a5-1bl_설계계산 2" xfId="8991" xr:uid="{00000000-0005-0000-0000-000014230000}"/>
    <cellStyle name="매_02-포장-1_Book2_마곡수량산출_1토공및포장공_02_판교_우수_a5-1bl_설계계산 3" xfId="8992" xr:uid="{00000000-0005-0000-0000-000015230000}"/>
    <cellStyle name="매_02-포장-1_Book2_마곡수량산출_1토공및포장공_02_판교_우수_a5-1bl_설계계산 4" xfId="8993" xr:uid="{00000000-0005-0000-0000-000016230000}"/>
    <cellStyle name="매_02-포장-1_Book2_마곡수량산출_1토공및포장공_02_판교_우수_a5-1bl_설계계산_02_판교_빗물이용_a5-2bl_설계계산서" xfId="8994" xr:uid="{00000000-0005-0000-0000-000017230000}"/>
    <cellStyle name="매_02-포장-1_Book2_마곡수량산출_1토공및포장공_02_판교_우수_a5-1bl_설계계산_02_판교_빗물이용_a5-2bl_설계계산서 2" xfId="8995" xr:uid="{00000000-0005-0000-0000-000018230000}"/>
    <cellStyle name="매_02-포장-1_Book2_마곡수량산출_1토공및포장공_02_판교_우수_a5-1bl_설계계산_02_판교_빗물이용_a5-2bl_설계계산서 3" xfId="8996" xr:uid="{00000000-0005-0000-0000-000019230000}"/>
    <cellStyle name="매_02-포장-1_Book2_마곡수량산출_1토공및포장공_02_판교_우수_a5-1bl_설계계산_02_판교_빗물이용_a5-2bl_설계계산서 4" xfId="8997" xr:uid="{00000000-0005-0000-0000-00001A230000}"/>
    <cellStyle name="매_02-포장-1_Book2_마곡수량산출_1토공및포장공_1관로공" xfId="8998" xr:uid="{00000000-0005-0000-0000-00001B230000}"/>
    <cellStyle name="매_02-포장-1_Book2_마곡수량산출_1토공및포장공_1관로공 2" xfId="8999" xr:uid="{00000000-0005-0000-0000-00001C230000}"/>
    <cellStyle name="매_02-포장-1_Book2_마곡수량산출_1토공및포장공_1관로공 3" xfId="9000" xr:uid="{00000000-0005-0000-0000-00001D230000}"/>
    <cellStyle name="매_02-포장-1_Book2_마곡수량산출_1토공및포장공_1관로공 4" xfId="9001" xr:uid="{00000000-0005-0000-0000-00001E230000}"/>
    <cellStyle name="매_02-포장-1_Book2_마곡수량산출_1토공및포장공_1관로공_02_판교_우수_a5-1bl_설계계산" xfId="9002" xr:uid="{00000000-0005-0000-0000-00001F230000}"/>
    <cellStyle name="매_02-포장-1_Book2_마곡수량산출_1토공및포장공_1관로공_02_판교_우수_a5-1bl_설계계산 2" xfId="9003" xr:uid="{00000000-0005-0000-0000-000020230000}"/>
    <cellStyle name="매_02-포장-1_Book2_마곡수량산출_1토공및포장공_1관로공_02_판교_우수_a5-1bl_설계계산 3" xfId="9004" xr:uid="{00000000-0005-0000-0000-000021230000}"/>
    <cellStyle name="매_02-포장-1_Book2_마곡수량산출_1토공및포장공_1관로공_02_판교_우수_a5-1bl_설계계산 4" xfId="9005" xr:uid="{00000000-0005-0000-0000-000022230000}"/>
    <cellStyle name="매_02-포장-1_Book2_마곡수량산출_1토공및포장공_1관로공_02_판교_우수_a5-1bl_설계계산_02_판교_빗물이용_a5-2bl_설계계산서" xfId="9006" xr:uid="{00000000-0005-0000-0000-000023230000}"/>
    <cellStyle name="매_02-포장-1_Book2_마곡수량산출_1토공및포장공_1관로공_02_판교_우수_a5-1bl_설계계산_02_판교_빗물이용_a5-2bl_설계계산서 2" xfId="9007" xr:uid="{00000000-0005-0000-0000-000024230000}"/>
    <cellStyle name="매_02-포장-1_Book2_마곡수량산출_1토공및포장공_1관로공_02_판교_우수_a5-1bl_설계계산_02_판교_빗물이용_a5-2bl_설계계산서 3" xfId="9008" xr:uid="{00000000-0005-0000-0000-000025230000}"/>
    <cellStyle name="매_02-포장-1_Book2_마곡수량산출_1토공및포장공_1관로공_02_판교_우수_a5-1bl_설계계산_02_판교_빗물이용_a5-2bl_설계계산서 4" xfId="9009" xr:uid="{00000000-0005-0000-0000-000026230000}"/>
    <cellStyle name="매_02-포장-1_Book2_수량산출" xfId="9010" xr:uid="{00000000-0005-0000-0000-000027230000}"/>
    <cellStyle name="매_02-포장-1_Book2_수량산출 2" xfId="9011" xr:uid="{00000000-0005-0000-0000-000028230000}"/>
    <cellStyle name="매_02-포장-1_Book2_수량산출 3" xfId="9012" xr:uid="{00000000-0005-0000-0000-000029230000}"/>
    <cellStyle name="매_02-포장-1_Book2_수량산출 4" xfId="9013" xr:uid="{00000000-0005-0000-0000-00002A230000}"/>
    <cellStyle name="매_02-포장-1_Book2_수량산출_02_판교_우수_a5-1bl_설계계산" xfId="9014" xr:uid="{00000000-0005-0000-0000-00002B230000}"/>
    <cellStyle name="매_02-포장-1_Book2_수량산출_02_판교_우수_a5-1bl_설계계산 2" xfId="9015" xr:uid="{00000000-0005-0000-0000-00002C230000}"/>
    <cellStyle name="매_02-포장-1_Book2_수량산출_02_판교_우수_a5-1bl_설계계산 3" xfId="9016" xr:uid="{00000000-0005-0000-0000-00002D230000}"/>
    <cellStyle name="매_02-포장-1_Book2_수량산출_02_판교_우수_a5-1bl_설계계산 4" xfId="9017" xr:uid="{00000000-0005-0000-0000-00002E230000}"/>
    <cellStyle name="매_02-포장-1_Book2_수량산출_02_판교_우수_a5-1bl_설계계산_02_판교_빗물이용_a5-2bl_설계계산서" xfId="9018" xr:uid="{00000000-0005-0000-0000-00002F230000}"/>
    <cellStyle name="매_02-포장-1_Book2_수량산출_02_판교_우수_a5-1bl_설계계산_02_판교_빗물이용_a5-2bl_설계계산서 2" xfId="9019" xr:uid="{00000000-0005-0000-0000-000030230000}"/>
    <cellStyle name="매_02-포장-1_Book2_수량산출_02_판교_우수_a5-1bl_설계계산_02_판교_빗물이용_a5-2bl_설계계산서 3" xfId="9020" xr:uid="{00000000-0005-0000-0000-000031230000}"/>
    <cellStyle name="매_02-포장-1_Book2_수량산출_02_판교_우수_a5-1bl_설계계산_02_판교_빗물이용_a5-2bl_설계계산서 4" xfId="9021" xr:uid="{00000000-0005-0000-0000-000032230000}"/>
    <cellStyle name="매_02-포장-1_Book2_수량산출_1관로공" xfId="9022" xr:uid="{00000000-0005-0000-0000-000033230000}"/>
    <cellStyle name="매_02-포장-1_Book2_수량산출_1관로공 2" xfId="9023" xr:uid="{00000000-0005-0000-0000-000034230000}"/>
    <cellStyle name="매_02-포장-1_Book2_수량산출_1관로공 3" xfId="9024" xr:uid="{00000000-0005-0000-0000-000035230000}"/>
    <cellStyle name="매_02-포장-1_Book2_수량산출_1관로공 4" xfId="9025" xr:uid="{00000000-0005-0000-0000-000036230000}"/>
    <cellStyle name="매_02-포장-1_Book2_수량산출_1관로공_02_판교_우수_a5-1bl_설계계산" xfId="9026" xr:uid="{00000000-0005-0000-0000-000037230000}"/>
    <cellStyle name="매_02-포장-1_Book2_수량산출_1관로공_02_판교_우수_a5-1bl_설계계산 2" xfId="9027" xr:uid="{00000000-0005-0000-0000-000038230000}"/>
    <cellStyle name="매_02-포장-1_Book2_수량산출_1관로공_02_판교_우수_a5-1bl_설계계산 3" xfId="9028" xr:uid="{00000000-0005-0000-0000-000039230000}"/>
    <cellStyle name="매_02-포장-1_Book2_수량산출_1관로공_02_판교_우수_a5-1bl_설계계산 4" xfId="9029" xr:uid="{00000000-0005-0000-0000-00003A230000}"/>
    <cellStyle name="매_02-포장-1_Book2_수량산출_1관로공_02_판교_우수_a5-1bl_설계계산_02_판교_빗물이용_a5-2bl_설계계산서" xfId="9030" xr:uid="{00000000-0005-0000-0000-00003B230000}"/>
    <cellStyle name="매_02-포장-1_Book2_수량산출_1관로공_02_판교_우수_a5-1bl_설계계산_02_판교_빗물이용_a5-2bl_설계계산서 2" xfId="9031" xr:uid="{00000000-0005-0000-0000-00003C230000}"/>
    <cellStyle name="매_02-포장-1_Book2_수량산출_1관로공_02_판교_우수_a5-1bl_설계계산_02_판교_빗물이용_a5-2bl_설계계산서 3" xfId="9032" xr:uid="{00000000-0005-0000-0000-00003D230000}"/>
    <cellStyle name="매_02-포장-1_Book2_수량산출_1관로공_02_판교_우수_a5-1bl_설계계산_02_판교_빗물이용_a5-2bl_설계계산서 4" xfId="9033" xr:uid="{00000000-0005-0000-0000-00003E230000}"/>
    <cellStyle name="매_02-포장-1_Book2_수량전체" xfId="9034" xr:uid="{00000000-0005-0000-0000-00003F230000}"/>
    <cellStyle name="매_02-포장-1_Book2_수량전체 2" xfId="9035" xr:uid="{00000000-0005-0000-0000-000040230000}"/>
    <cellStyle name="매_02-포장-1_Book2_수량전체 3" xfId="9036" xr:uid="{00000000-0005-0000-0000-000041230000}"/>
    <cellStyle name="매_02-포장-1_Book2_수량전체 4" xfId="9037" xr:uid="{00000000-0005-0000-0000-000042230000}"/>
    <cellStyle name="매_02-포장-1_Book2_수량전체_02_판교_우수_a5-1bl_설계계산" xfId="9038" xr:uid="{00000000-0005-0000-0000-000043230000}"/>
    <cellStyle name="매_02-포장-1_Book2_수량전체_02_판교_우수_a5-1bl_설계계산 2" xfId="9039" xr:uid="{00000000-0005-0000-0000-000044230000}"/>
    <cellStyle name="매_02-포장-1_Book2_수량전체_02_판교_우수_a5-1bl_설계계산 3" xfId="9040" xr:uid="{00000000-0005-0000-0000-000045230000}"/>
    <cellStyle name="매_02-포장-1_Book2_수량전체_02_판교_우수_a5-1bl_설계계산 4" xfId="9041" xr:uid="{00000000-0005-0000-0000-000046230000}"/>
    <cellStyle name="매_02-포장-1_Book2_수량전체_02_판교_우수_a5-1bl_설계계산_02_판교_빗물이용_a5-2bl_설계계산서" xfId="9042" xr:uid="{00000000-0005-0000-0000-000047230000}"/>
    <cellStyle name="매_02-포장-1_Book2_수량전체_02_판교_우수_a5-1bl_설계계산_02_판교_빗물이용_a5-2bl_설계계산서 2" xfId="9043" xr:uid="{00000000-0005-0000-0000-000048230000}"/>
    <cellStyle name="매_02-포장-1_Book2_수량전체_02_판교_우수_a5-1bl_설계계산_02_판교_빗물이용_a5-2bl_설계계산서 3" xfId="9044" xr:uid="{00000000-0005-0000-0000-000049230000}"/>
    <cellStyle name="매_02-포장-1_Book2_수량전체_02_판교_우수_a5-1bl_설계계산_02_판교_빗물이용_a5-2bl_설계계산서 4" xfId="9045" xr:uid="{00000000-0005-0000-0000-00004A230000}"/>
    <cellStyle name="매_02-포장-1_Book2_수량전체_1토공및포장공" xfId="9046" xr:uid="{00000000-0005-0000-0000-00004B230000}"/>
    <cellStyle name="매_02-포장-1_Book2_수량전체_1토공및포장공 2" xfId="9047" xr:uid="{00000000-0005-0000-0000-00004C230000}"/>
    <cellStyle name="매_02-포장-1_Book2_수량전체_1토공및포장공 3" xfId="9048" xr:uid="{00000000-0005-0000-0000-00004D230000}"/>
    <cellStyle name="매_02-포장-1_Book2_수량전체_1토공및포장공 4" xfId="9049" xr:uid="{00000000-0005-0000-0000-00004E230000}"/>
    <cellStyle name="매_02-포장-1_Book2_수량전체_1토공및포장공_02_판교_우수_a5-1bl_설계계산" xfId="9050" xr:uid="{00000000-0005-0000-0000-00004F230000}"/>
    <cellStyle name="매_02-포장-1_Book2_수량전체_1토공및포장공_02_판교_우수_a5-1bl_설계계산 2" xfId="9051" xr:uid="{00000000-0005-0000-0000-000050230000}"/>
    <cellStyle name="매_02-포장-1_Book2_수량전체_1토공및포장공_02_판교_우수_a5-1bl_설계계산 3" xfId="9052" xr:uid="{00000000-0005-0000-0000-000051230000}"/>
    <cellStyle name="매_02-포장-1_Book2_수량전체_1토공및포장공_02_판교_우수_a5-1bl_설계계산 4" xfId="9053" xr:uid="{00000000-0005-0000-0000-000052230000}"/>
    <cellStyle name="매_02-포장-1_Book2_수량전체_1토공및포장공_02_판교_우수_a5-1bl_설계계산_02_판교_빗물이용_a5-2bl_설계계산서" xfId="9054" xr:uid="{00000000-0005-0000-0000-000053230000}"/>
    <cellStyle name="매_02-포장-1_Book2_수량전체_1토공및포장공_02_판교_우수_a5-1bl_설계계산_02_판교_빗물이용_a5-2bl_설계계산서 2" xfId="9055" xr:uid="{00000000-0005-0000-0000-000054230000}"/>
    <cellStyle name="매_02-포장-1_Book2_수량전체_1토공및포장공_02_판교_우수_a5-1bl_설계계산_02_판교_빗물이용_a5-2bl_설계계산서 3" xfId="9056" xr:uid="{00000000-0005-0000-0000-000055230000}"/>
    <cellStyle name="매_02-포장-1_Book2_수량전체_1토공및포장공_02_판교_우수_a5-1bl_설계계산_02_판교_빗물이용_a5-2bl_설계계산서 4" xfId="9057" xr:uid="{00000000-0005-0000-0000-000056230000}"/>
    <cellStyle name="매_02-포장-1_Book2_수량전체_1토공및포장공_1관로공" xfId="9058" xr:uid="{00000000-0005-0000-0000-000057230000}"/>
    <cellStyle name="매_02-포장-1_Book2_수량전체_1토공및포장공_1관로공 2" xfId="9059" xr:uid="{00000000-0005-0000-0000-000058230000}"/>
    <cellStyle name="매_02-포장-1_Book2_수량전체_1토공및포장공_1관로공 3" xfId="9060" xr:uid="{00000000-0005-0000-0000-000059230000}"/>
    <cellStyle name="매_02-포장-1_Book2_수량전체_1토공및포장공_1관로공 4" xfId="9061" xr:uid="{00000000-0005-0000-0000-00005A230000}"/>
    <cellStyle name="매_02-포장-1_Book2_수량전체_1토공및포장공_1관로공_02_판교_우수_a5-1bl_설계계산" xfId="9062" xr:uid="{00000000-0005-0000-0000-00005B230000}"/>
    <cellStyle name="매_02-포장-1_Book2_수량전체_1토공및포장공_1관로공_02_판교_우수_a5-1bl_설계계산 2" xfId="9063" xr:uid="{00000000-0005-0000-0000-00005C230000}"/>
    <cellStyle name="매_02-포장-1_Book2_수량전체_1토공및포장공_1관로공_02_판교_우수_a5-1bl_설계계산 3" xfId="9064" xr:uid="{00000000-0005-0000-0000-00005D230000}"/>
    <cellStyle name="매_02-포장-1_Book2_수량전체_1토공및포장공_1관로공_02_판교_우수_a5-1bl_설계계산 4" xfId="9065" xr:uid="{00000000-0005-0000-0000-00005E230000}"/>
    <cellStyle name="매_02-포장-1_Book2_수량전체_1토공및포장공_1관로공_02_판교_우수_a5-1bl_설계계산_02_판교_빗물이용_a5-2bl_설계계산서" xfId="9066" xr:uid="{00000000-0005-0000-0000-00005F230000}"/>
    <cellStyle name="매_02-포장-1_Book2_수량전체_1토공및포장공_1관로공_02_판교_우수_a5-1bl_설계계산_02_판교_빗물이용_a5-2bl_설계계산서 2" xfId="9067" xr:uid="{00000000-0005-0000-0000-000060230000}"/>
    <cellStyle name="매_02-포장-1_Book2_수량전체_1토공및포장공_1관로공_02_판교_우수_a5-1bl_설계계산_02_판교_빗물이용_a5-2bl_설계계산서 3" xfId="9068" xr:uid="{00000000-0005-0000-0000-000061230000}"/>
    <cellStyle name="매_02-포장-1_Book2_수량전체_1토공및포장공_1관로공_02_판교_우수_a5-1bl_설계계산_02_판교_빗물이용_a5-2bl_설계계산서 4" xfId="9069" xr:uid="{00000000-0005-0000-0000-000062230000}"/>
    <cellStyle name="매_02-포장-1_Book2_인월중군소하천" xfId="9070" xr:uid="{00000000-0005-0000-0000-000063230000}"/>
    <cellStyle name="매_02-포장-1_Book2_인월중군소하천 2" xfId="9071" xr:uid="{00000000-0005-0000-0000-000064230000}"/>
    <cellStyle name="매_02-포장-1_Book2_인월중군소하천 3" xfId="9072" xr:uid="{00000000-0005-0000-0000-000065230000}"/>
    <cellStyle name="매_02-포장-1_Book2_인월중군소하천 4" xfId="9073" xr:uid="{00000000-0005-0000-0000-000066230000}"/>
    <cellStyle name="매_02-포장-1_Book2_인월중군소하천_02_판교_우수_a5-1bl_설계계산" xfId="9074" xr:uid="{00000000-0005-0000-0000-000067230000}"/>
    <cellStyle name="매_02-포장-1_Book2_인월중군소하천_02_판교_우수_a5-1bl_설계계산 2" xfId="9075" xr:uid="{00000000-0005-0000-0000-000068230000}"/>
    <cellStyle name="매_02-포장-1_Book2_인월중군소하천_02_판교_우수_a5-1bl_설계계산 3" xfId="9076" xr:uid="{00000000-0005-0000-0000-000069230000}"/>
    <cellStyle name="매_02-포장-1_Book2_인월중군소하천_02_판교_우수_a5-1bl_설계계산 4" xfId="9077" xr:uid="{00000000-0005-0000-0000-00006A230000}"/>
    <cellStyle name="매_02-포장-1_Book2_인월중군소하천_02_판교_우수_a5-1bl_설계계산_02_판교_빗물이용_a5-2bl_설계계산서" xfId="9078" xr:uid="{00000000-0005-0000-0000-00006B230000}"/>
    <cellStyle name="매_02-포장-1_Book2_인월중군소하천_02_판교_우수_a5-1bl_설계계산_02_판교_빗물이용_a5-2bl_설계계산서 2" xfId="9079" xr:uid="{00000000-0005-0000-0000-00006C230000}"/>
    <cellStyle name="매_02-포장-1_Book2_인월중군소하천_02_판교_우수_a5-1bl_설계계산_02_판교_빗물이용_a5-2bl_설계계산서 3" xfId="9080" xr:uid="{00000000-0005-0000-0000-00006D230000}"/>
    <cellStyle name="매_02-포장-1_Book2_인월중군소하천_02_판교_우수_a5-1bl_설계계산_02_판교_빗물이용_a5-2bl_설계계산서 4" xfId="9081" xr:uid="{00000000-0005-0000-0000-00006E230000}"/>
    <cellStyle name="매_02-포장-1_Book2_인월중군소하천_1관로공" xfId="9082" xr:uid="{00000000-0005-0000-0000-00006F230000}"/>
    <cellStyle name="매_02-포장-1_Book2_인월중군소하천_1관로공 2" xfId="9083" xr:uid="{00000000-0005-0000-0000-000070230000}"/>
    <cellStyle name="매_02-포장-1_Book2_인월중군소하천_1관로공 3" xfId="9084" xr:uid="{00000000-0005-0000-0000-000071230000}"/>
    <cellStyle name="매_02-포장-1_Book2_인월중군소하천_1관로공 4" xfId="9085" xr:uid="{00000000-0005-0000-0000-000072230000}"/>
    <cellStyle name="매_02-포장-1_Book2_인월중군소하천_1관로공_02_판교_우수_a5-1bl_설계계산" xfId="9086" xr:uid="{00000000-0005-0000-0000-000073230000}"/>
    <cellStyle name="매_02-포장-1_Book2_인월중군소하천_1관로공_02_판교_우수_a5-1bl_설계계산 2" xfId="9087" xr:uid="{00000000-0005-0000-0000-000074230000}"/>
    <cellStyle name="매_02-포장-1_Book2_인월중군소하천_1관로공_02_판교_우수_a5-1bl_설계계산 3" xfId="9088" xr:uid="{00000000-0005-0000-0000-000075230000}"/>
    <cellStyle name="매_02-포장-1_Book2_인월중군소하천_1관로공_02_판교_우수_a5-1bl_설계계산 4" xfId="9089" xr:uid="{00000000-0005-0000-0000-000076230000}"/>
    <cellStyle name="매_02-포장-1_Book2_인월중군소하천_1관로공_02_판교_우수_a5-1bl_설계계산_02_판교_빗물이용_a5-2bl_설계계산서" xfId="9090" xr:uid="{00000000-0005-0000-0000-000077230000}"/>
    <cellStyle name="매_02-포장-1_Book2_인월중군소하천_1관로공_02_판교_우수_a5-1bl_설계계산_02_판교_빗물이용_a5-2bl_설계계산서 2" xfId="9091" xr:uid="{00000000-0005-0000-0000-000078230000}"/>
    <cellStyle name="매_02-포장-1_Book2_인월중군소하천_1관로공_02_판교_우수_a5-1bl_설계계산_02_판교_빗물이용_a5-2bl_설계계산서 3" xfId="9092" xr:uid="{00000000-0005-0000-0000-000079230000}"/>
    <cellStyle name="매_02-포장-1_Book2_인월중군소하천_1관로공_02_판교_우수_a5-1bl_설계계산_02_판교_빗물이용_a5-2bl_설계계산서 4" xfId="9093" xr:uid="{00000000-0005-0000-0000-00007A230000}"/>
    <cellStyle name="매_02-포장-1_Book4" xfId="9094" xr:uid="{00000000-0005-0000-0000-00007B230000}"/>
    <cellStyle name="매_02-포장-1_Book4 2" xfId="9095" xr:uid="{00000000-0005-0000-0000-00007C230000}"/>
    <cellStyle name="매_02-포장-1_Book4 3" xfId="9096" xr:uid="{00000000-0005-0000-0000-00007D230000}"/>
    <cellStyle name="매_02-포장-1_Book4 4" xfId="9097" xr:uid="{00000000-0005-0000-0000-00007E230000}"/>
    <cellStyle name="매_02-포장-1_Book4_02_판교_우수_a5-1bl_설계계산" xfId="9098" xr:uid="{00000000-0005-0000-0000-00007F230000}"/>
    <cellStyle name="매_02-포장-1_Book4_02_판교_우수_a5-1bl_설계계산 2" xfId="9099" xr:uid="{00000000-0005-0000-0000-000080230000}"/>
    <cellStyle name="매_02-포장-1_Book4_02_판교_우수_a5-1bl_설계계산 3" xfId="9100" xr:uid="{00000000-0005-0000-0000-000081230000}"/>
    <cellStyle name="매_02-포장-1_Book4_02_판교_우수_a5-1bl_설계계산 4" xfId="9101" xr:uid="{00000000-0005-0000-0000-000082230000}"/>
    <cellStyle name="매_02-포장-1_Book4_02_판교_우수_a5-1bl_설계계산_02_판교_빗물이용_a5-2bl_설계계산서" xfId="9102" xr:uid="{00000000-0005-0000-0000-000083230000}"/>
    <cellStyle name="매_02-포장-1_Book4_02_판교_우수_a5-1bl_설계계산_02_판교_빗물이용_a5-2bl_설계계산서 2" xfId="9103" xr:uid="{00000000-0005-0000-0000-000084230000}"/>
    <cellStyle name="매_02-포장-1_Book4_02_판교_우수_a5-1bl_설계계산_02_판교_빗물이용_a5-2bl_설계계산서 3" xfId="9104" xr:uid="{00000000-0005-0000-0000-000085230000}"/>
    <cellStyle name="매_02-포장-1_Book4_02_판교_우수_a5-1bl_설계계산_02_판교_빗물이용_a5-2bl_설계계산서 4" xfId="9105" xr:uid="{00000000-0005-0000-0000-000086230000}"/>
    <cellStyle name="매_02-포장-1_Book4_1토공및포장공" xfId="9106" xr:uid="{00000000-0005-0000-0000-000087230000}"/>
    <cellStyle name="매_02-포장-1_Book4_1토공및포장공 2" xfId="9107" xr:uid="{00000000-0005-0000-0000-000088230000}"/>
    <cellStyle name="매_02-포장-1_Book4_1토공및포장공 3" xfId="9108" xr:uid="{00000000-0005-0000-0000-000089230000}"/>
    <cellStyle name="매_02-포장-1_Book4_1토공및포장공 4" xfId="9109" xr:uid="{00000000-0005-0000-0000-00008A230000}"/>
    <cellStyle name="매_02-포장-1_Book4_1토공및포장공_02_판교_우수_a5-1bl_설계계산" xfId="9110" xr:uid="{00000000-0005-0000-0000-00008B230000}"/>
    <cellStyle name="매_02-포장-1_Book4_1토공및포장공_02_판교_우수_a5-1bl_설계계산 2" xfId="9111" xr:uid="{00000000-0005-0000-0000-00008C230000}"/>
    <cellStyle name="매_02-포장-1_Book4_1토공및포장공_02_판교_우수_a5-1bl_설계계산 3" xfId="9112" xr:uid="{00000000-0005-0000-0000-00008D230000}"/>
    <cellStyle name="매_02-포장-1_Book4_1토공및포장공_02_판교_우수_a5-1bl_설계계산 4" xfId="9113" xr:uid="{00000000-0005-0000-0000-00008E230000}"/>
    <cellStyle name="매_02-포장-1_Book4_1토공및포장공_02_판교_우수_a5-1bl_설계계산_02_판교_빗물이용_a5-2bl_설계계산서" xfId="9114" xr:uid="{00000000-0005-0000-0000-00008F230000}"/>
    <cellStyle name="매_02-포장-1_Book4_1토공및포장공_02_판교_우수_a5-1bl_설계계산_02_판교_빗물이용_a5-2bl_설계계산서 2" xfId="9115" xr:uid="{00000000-0005-0000-0000-000090230000}"/>
    <cellStyle name="매_02-포장-1_Book4_1토공및포장공_02_판교_우수_a5-1bl_설계계산_02_판교_빗물이용_a5-2bl_설계계산서 3" xfId="9116" xr:uid="{00000000-0005-0000-0000-000091230000}"/>
    <cellStyle name="매_02-포장-1_Book4_1토공및포장공_02_판교_우수_a5-1bl_설계계산_02_판교_빗물이용_a5-2bl_설계계산서 4" xfId="9117" xr:uid="{00000000-0005-0000-0000-000092230000}"/>
    <cellStyle name="매_02-포장-1_Book4_1토공및포장공_1관로공" xfId="9118" xr:uid="{00000000-0005-0000-0000-000093230000}"/>
    <cellStyle name="매_02-포장-1_Book4_1토공및포장공_1관로공 2" xfId="9119" xr:uid="{00000000-0005-0000-0000-000094230000}"/>
    <cellStyle name="매_02-포장-1_Book4_1토공및포장공_1관로공 3" xfId="9120" xr:uid="{00000000-0005-0000-0000-000095230000}"/>
    <cellStyle name="매_02-포장-1_Book4_1토공및포장공_1관로공 4" xfId="9121" xr:uid="{00000000-0005-0000-0000-000096230000}"/>
    <cellStyle name="매_02-포장-1_Book4_1토공및포장공_1관로공_02_판교_우수_a5-1bl_설계계산" xfId="9122" xr:uid="{00000000-0005-0000-0000-000097230000}"/>
    <cellStyle name="매_02-포장-1_Book4_1토공및포장공_1관로공_02_판교_우수_a5-1bl_설계계산 2" xfId="9123" xr:uid="{00000000-0005-0000-0000-000098230000}"/>
    <cellStyle name="매_02-포장-1_Book4_1토공및포장공_1관로공_02_판교_우수_a5-1bl_설계계산 3" xfId="9124" xr:uid="{00000000-0005-0000-0000-000099230000}"/>
    <cellStyle name="매_02-포장-1_Book4_1토공및포장공_1관로공_02_판교_우수_a5-1bl_설계계산 4" xfId="9125" xr:uid="{00000000-0005-0000-0000-00009A230000}"/>
    <cellStyle name="매_02-포장-1_Book4_1토공및포장공_1관로공_02_판교_우수_a5-1bl_설계계산_02_판교_빗물이용_a5-2bl_설계계산서" xfId="9126" xr:uid="{00000000-0005-0000-0000-00009B230000}"/>
    <cellStyle name="매_02-포장-1_Book4_1토공및포장공_1관로공_02_판교_우수_a5-1bl_설계계산_02_판교_빗물이용_a5-2bl_설계계산서 2" xfId="9127" xr:uid="{00000000-0005-0000-0000-00009C230000}"/>
    <cellStyle name="매_02-포장-1_Book4_1토공및포장공_1관로공_02_판교_우수_a5-1bl_설계계산_02_판교_빗물이용_a5-2bl_설계계산서 3" xfId="9128" xr:uid="{00000000-0005-0000-0000-00009D230000}"/>
    <cellStyle name="매_02-포장-1_Book4_1토공및포장공_1관로공_02_판교_우수_a5-1bl_설계계산_02_판교_빗물이용_a5-2bl_설계계산서 4" xfId="9129" xr:uid="{00000000-0005-0000-0000-00009E230000}"/>
    <cellStyle name="매_02-포장-1_Book4_Sheet2" xfId="9130" xr:uid="{00000000-0005-0000-0000-00009F230000}"/>
    <cellStyle name="매_02-포장-1_Book4_Sheet2 2" xfId="9131" xr:uid="{00000000-0005-0000-0000-0000A0230000}"/>
    <cellStyle name="매_02-포장-1_Book4_Sheet2 3" xfId="9132" xr:uid="{00000000-0005-0000-0000-0000A1230000}"/>
    <cellStyle name="매_02-포장-1_Book4_Sheet2 4" xfId="9133" xr:uid="{00000000-0005-0000-0000-0000A2230000}"/>
    <cellStyle name="매_02-포장-1_Book4_Sheet2_02_판교_우수_a5-1bl_설계계산" xfId="9134" xr:uid="{00000000-0005-0000-0000-0000A3230000}"/>
    <cellStyle name="매_02-포장-1_Book4_Sheet2_02_판교_우수_a5-1bl_설계계산 2" xfId="9135" xr:uid="{00000000-0005-0000-0000-0000A4230000}"/>
    <cellStyle name="매_02-포장-1_Book4_Sheet2_02_판교_우수_a5-1bl_설계계산 3" xfId="9136" xr:uid="{00000000-0005-0000-0000-0000A5230000}"/>
    <cellStyle name="매_02-포장-1_Book4_Sheet2_02_판교_우수_a5-1bl_설계계산 4" xfId="9137" xr:uid="{00000000-0005-0000-0000-0000A6230000}"/>
    <cellStyle name="매_02-포장-1_Book4_Sheet2_02_판교_우수_a5-1bl_설계계산_02_판교_빗물이용_a5-2bl_설계계산서" xfId="9138" xr:uid="{00000000-0005-0000-0000-0000A7230000}"/>
    <cellStyle name="매_02-포장-1_Book4_Sheet2_02_판교_우수_a5-1bl_설계계산_02_판교_빗물이용_a5-2bl_설계계산서 2" xfId="9139" xr:uid="{00000000-0005-0000-0000-0000A8230000}"/>
    <cellStyle name="매_02-포장-1_Book4_Sheet2_02_판교_우수_a5-1bl_설계계산_02_판교_빗물이용_a5-2bl_설계계산서 3" xfId="9140" xr:uid="{00000000-0005-0000-0000-0000A9230000}"/>
    <cellStyle name="매_02-포장-1_Book4_Sheet2_02_판교_우수_a5-1bl_설계계산_02_판교_빗물이용_a5-2bl_설계계산서 4" xfId="9141" xr:uid="{00000000-0005-0000-0000-0000AA230000}"/>
    <cellStyle name="매_02-포장-1_Book4_Sheet2_1토공및포장공" xfId="9142" xr:uid="{00000000-0005-0000-0000-0000AB230000}"/>
    <cellStyle name="매_02-포장-1_Book4_Sheet2_1토공및포장공 2" xfId="9143" xr:uid="{00000000-0005-0000-0000-0000AC230000}"/>
    <cellStyle name="매_02-포장-1_Book4_Sheet2_1토공및포장공 3" xfId="9144" xr:uid="{00000000-0005-0000-0000-0000AD230000}"/>
    <cellStyle name="매_02-포장-1_Book4_Sheet2_1토공및포장공 4" xfId="9145" xr:uid="{00000000-0005-0000-0000-0000AE230000}"/>
    <cellStyle name="매_02-포장-1_Book4_Sheet2_1토공및포장공_02_판교_우수_a5-1bl_설계계산" xfId="9146" xr:uid="{00000000-0005-0000-0000-0000AF230000}"/>
    <cellStyle name="매_02-포장-1_Book4_Sheet2_1토공및포장공_02_판교_우수_a5-1bl_설계계산 2" xfId="9147" xr:uid="{00000000-0005-0000-0000-0000B0230000}"/>
    <cellStyle name="매_02-포장-1_Book4_Sheet2_1토공및포장공_02_판교_우수_a5-1bl_설계계산 3" xfId="9148" xr:uid="{00000000-0005-0000-0000-0000B1230000}"/>
    <cellStyle name="매_02-포장-1_Book4_Sheet2_1토공및포장공_02_판교_우수_a5-1bl_설계계산 4" xfId="9149" xr:uid="{00000000-0005-0000-0000-0000B2230000}"/>
    <cellStyle name="매_02-포장-1_Book4_Sheet2_1토공및포장공_02_판교_우수_a5-1bl_설계계산_02_판교_빗물이용_a5-2bl_설계계산서" xfId="9150" xr:uid="{00000000-0005-0000-0000-0000B3230000}"/>
    <cellStyle name="매_02-포장-1_Book4_Sheet2_1토공및포장공_02_판교_우수_a5-1bl_설계계산_02_판교_빗물이용_a5-2bl_설계계산서 2" xfId="9151" xr:uid="{00000000-0005-0000-0000-0000B4230000}"/>
    <cellStyle name="매_02-포장-1_Book4_Sheet2_1토공및포장공_02_판교_우수_a5-1bl_설계계산_02_판교_빗물이용_a5-2bl_설계계산서 3" xfId="9152" xr:uid="{00000000-0005-0000-0000-0000B5230000}"/>
    <cellStyle name="매_02-포장-1_Book4_Sheet2_1토공및포장공_02_판교_우수_a5-1bl_설계계산_02_판교_빗물이용_a5-2bl_설계계산서 4" xfId="9153" xr:uid="{00000000-0005-0000-0000-0000B6230000}"/>
    <cellStyle name="매_02-포장-1_Book4_Sheet2_1토공및포장공_1관로공" xfId="9154" xr:uid="{00000000-0005-0000-0000-0000B7230000}"/>
    <cellStyle name="매_02-포장-1_Book4_Sheet2_1토공및포장공_1관로공 2" xfId="9155" xr:uid="{00000000-0005-0000-0000-0000B8230000}"/>
    <cellStyle name="매_02-포장-1_Book4_Sheet2_1토공및포장공_1관로공 3" xfId="9156" xr:uid="{00000000-0005-0000-0000-0000B9230000}"/>
    <cellStyle name="매_02-포장-1_Book4_Sheet2_1토공및포장공_1관로공 4" xfId="9157" xr:uid="{00000000-0005-0000-0000-0000BA230000}"/>
    <cellStyle name="매_02-포장-1_Book4_Sheet2_1토공및포장공_1관로공_02_판교_우수_a5-1bl_설계계산" xfId="9158" xr:uid="{00000000-0005-0000-0000-0000BB230000}"/>
    <cellStyle name="매_02-포장-1_Book4_Sheet2_1토공및포장공_1관로공_02_판교_우수_a5-1bl_설계계산 2" xfId="9159" xr:uid="{00000000-0005-0000-0000-0000BC230000}"/>
    <cellStyle name="매_02-포장-1_Book4_Sheet2_1토공및포장공_1관로공_02_판교_우수_a5-1bl_설계계산 3" xfId="9160" xr:uid="{00000000-0005-0000-0000-0000BD230000}"/>
    <cellStyle name="매_02-포장-1_Book4_Sheet2_1토공및포장공_1관로공_02_판교_우수_a5-1bl_설계계산 4" xfId="9161" xr:uid="{00000000-0005-0000-0000-0000BE230000}"/>
    <cellStyle name="매_02-포장-1_Book4_Sheet2_1토공및포장공_1관로공_02_판교_우수_a5-1bl_설계계산_02_판교_빗물이용_a5-2bl_설계계산서" xfId="9162" xr:uid="{00000000-0005-0000-0000-0000BF230000}"/>
    <cellStyle name="매_02-포장-1_Book4_Sheet2_1토공및포장공_1관로공_02_판교_우수_a5-1bl_설계계산_02_판교_빗물이용_a5-2bl_설계계산서 2" xfId="9163" xr:uid="{00000000-0005-0000-0000-0000C0230000}"/>
    <cellStyle name="매_02-포장-1_Book4_Sheet2_1토공및포장공_1관로공_02_판교_우수_a5-1bl_설계계산_02_판교_빗물이용_a5-2bl_설계계산서 3" xfId="9164" xr:uid="{00000000-0005-0000-0000-0000C1230000}"/>
    <cellStyle name="매_02-포장-1_Book4_Sheet2_1토공및포장공_1관로공_02_판교_우수_a5-1bl_설계계산_02_판교_빗물이용_a5-2bl_설계계산서 4" xfId="9165" xr:uid="{00000000-0005-0000-0000-0000C2230000}"/>
    <cellStyle name="매_02-포장-1_Book4_도로수량양식" xfId="9166" xr:uid="{00000000-0005-0000-0000-0000C3230000}"/>
    <cellStyle name="매_02-포장-1_Book4_도로수량양식 2" xfId="9167" xr:uid="{00000000-0005-0000-0000-0000C4230000}"/>
    <cellStyle name="매_02-포장-1_Book4_도로수량양식 3" xfId="9168" xr:uid="{00000000-0005-0000-0000-0000C5230000}"/>
    <cellStyle name="매_02-포장-1_Book4_도로수량양식 4" xfId="9169" xr:uid="{00000000-0005-0000-0000-0000C6230000}"/>
    <cellStyle name="매_02-포장-1_Book4_도로수량양식_02_판교_우수_a5-1bl_설계계산" xfId="9170" xr:uid="{00000000-0005-0000-0000-0000C7230000}"/>
    <cellStyle name="매_02-포장-1_Book4_도로수량양식_02_판교_우수_a5-1bl_설계계산 2" xfId="9171" xr:uid="{00000000-0005-0000-0000-0000C8230000}"/>
    <cellStyle name="매_02-포장-1_Book4_도로수량양식_02_판교_우수_a5-1bl_설계계산 3" xfId="9172" xr:uid="{00000000-0005-0000-0000-0000C9230000}"/>
    <cellStyle name="매_02-포장-1_Book4_도로수량양식_02_판교_우수_a5-1bl_설계계산 4" xfId="9173" xr:uid="{00000000-0005-0000-0000-0000CA230000}"/>
    <cellStyle name="매_02-포장-1_Book4_도로수량양식_02_판교_우수_a5-1bl_설계계산_02_판교_빗물이용_a5-2bl_설계계산서" xfId="9174" xr:uid="{00000000-0005-0000-0000-0000CB230000}"/>
    <cellStyle name="매_02-포장-1_Book4_도로수량양식_02_판교_우수_a5-1bl_설계계산_02_판교_빗물이용_a5-2bl_설계계산서 2" xfId="9175" xr:uid="{00000000-0005-0000-0000-0000CC230000}"/>
    <cellStyle name="매_02-포장-1_Book4_도로수량양식_02_판교_우수_a5-1bl_설계계산_02_판교_빗물이용_a5-2bl_설계계산서 3" xfId="9176" xr:uid="{00000000-0005-0000-0000-0000CD230000}"/>
    <cellStyle name="매_02-포장-1_Book4_도로수량양식_02_판교_우수_a5-1bl_설계계산_02_판교_빗물이용_a5-2bl_설계계산서 4" xfId="9177" xr:uid="{00000000-0005-0000-0000-0000CE230000}"/>
    <cellStyle name="매_02-포장-1_Book4_도로수량양식_1관로공" xfId="9178" xr:uid="{00000000-0005-0000-0000-0000CF230000}"/>
    <cellStyle name="매_02-포장-1_Book4_도로수량양식_1관로공 2" xfId="9179" xr:uid="{00000000-0005-0000-0000-0000D0230000}"/>
    <cellStyle name="매_02-포장-1_Book4_도로수량양식_1관로공 3" xfId="9180" xr:uid="{00000000-0005-0000-0000-0000D1230000}"/>
    <cellStyle name="매_02-포장-1_Book4_도로수량양식_1관로공 4" xfId="9181" xr:uid="{00000000-0005-0000-0000-0000D2230000}"/>
    <cellStyle name="매_02-포장-1_Book4_도로수량양식_1관로공_02_판교_우수_a5-1bl_설계계산" xfId="9182" xr:uid="{00000000-0005-0000-0000-0000D3230000}"/>
    <cellStyle name="매_02-포장-1_Book4_도로수량양식_1관로공_02_판교_우수_a5-1bl_설계계산 2" xfId="9183" xr:uid="{00000000-0005-0000-0000-0000D4230000}"/>
    <cellStyle name="매_02-포장-1_Book4_도로수량양식_1관로공_02_판교_우수_a5-1bl_설계계산 3" xfId="9184" xr:uid="{00000000-0005-0000-0000-0000D5230000}"/>
    <cellStyle name="매_02-포장-1_Book4_도로수량양식_1관로공_02_판교_우수_a5-1bl_설계계산 4" xfId="9185" xr:uid="{00000000-0005-0000-0000-0000D6230000}"/>
    <cellStyle name="매_02-포장-1_Book4_도로수량양식_1관로공_02_판교_우수_a5-1bl_설계계산_02_판교_빗물이용_a5-2bl_설계계산서" xfId="9186" xr:uid="{00000000-0005-0000-0000-0000D7230000}"/>
    <cellStyle name="매_02-포장-1_Book4_도로수량양식_1관로공_02_판교_우수_a5-1bl_설계계산_02_판교_빗물이용_a5-2bl_설계계산서 2" xfId="9187" xr:uid="{00000000-0005-0000-0000-0000D8230000}"/>
    <cellStyle name="매_02-포장-1_Book4_도로수량양식_1관로공_02_판교_우수_a5-1bl_설계계산_02_판교_빗물이용_a5-2bl_설계계산서 3" xfId="9188" xr:uid="{00000000-0005-0000-0000-0000D9230000}"/>
    <cellStyle name="매_02-포장-1_Book4_도로수량양식_1관로공_02_판교_우수_a5-1bl_설계계산_02_판교_빗물이용_a5-2bl_설계계산서 4" xfId="9189" xr:uid="{00000000-0005-0000-0000-0000DA230000}"/>
    <cellStyle name="매_02-포장-1_Book4_마곡수량산출" xfId="9190" xr:uid="{00000000-0005-0000-0000-0000DB230000}"/>
    <cellStyle name="매_02-포장-1_Book4_마곡수량산출 2" xfId="9191" xr:uid="{00000000-0005-0000-0000-0000DC230000}"/>
    <cellStyle name="매_02-포장-1_Book4_마곡수량산출 3" xfId="9192" xr:uid="{00000000-0005-0000-0000-0000DD230000}"/>
    <cellStyle name="매_02-포장-1_Book4_마곡수량산출 4" xfId="9193" xr:uid="{00000000-0005-0000-0000-0000DE230000}"/>
    <cellStyle name="매_02-포장-1_Book4_마곡수량산출_02_판교_우수_a5-1bl_설계계산" xfId="9194" xr:uid="{00000000-0005-0000-0000-0000DF230000}"/>
    <cellStyle name="매_02-포장-1_Book4_마곡수량산출_02_판교_우수_a5-1bl_설계계산 2" xfId="9195" xr:uid="{00000000-0005-0000-0000-0000E0230000}"/>
    <cellStyle name="매_02-포장-1_Book4_마곡수량산출_02_판교_우수_a5-1bl_설계계산 3" xfId="9196" xr:uid="{00000000-0005-0000-0000-0000E1230000}"/>
    <cellStyle name="매_02-포장-1_Book4_마곡수량산출_02_판교_우수_a5-1bl_설계계산 4" xfId="9197" xr:uid="{00000000-0005-0000-0000-0000E2230000}"/>
    <cellStyle name="매_02-포장-1_Book4_마곡수량산출_02_판교_우수_a5-1bl_설계계산_02_판교_빗물이용_a5-2bl_설계계산서" xfId="9198" xr:uid="{00000000-0005-0000-0000-0000E3230000}"/>
    <cellStyle name="매_02-포장-1_Book4_마곡수량산출_02_판교_우수_a5-1bl_설계계산_02_판교_빗물이용_a5-2bl_설계계산서 2" xfId="9199" xr:uid="{00000000-0005-0000-0000-0000E4230000}"/>
    <cellStyle name="매_02-포장-1_Book4_마곡수량산출_02_판교_우수_a5-1bl_설계계산_02_판교_빗물이용_a5-2bl_설계계산서 3" xfId="9200" xr:uid="{00000000-0005-0000-0000-0000E5230000}"/>
    <cellStyle name="매_02-포장-1_Book4_마곡수량산출_02_판교_우수_a5-1bl_설계계산_02_판교_빗물이용_a5-2bl_설계계산서 4" xfId="9201" xr:uid="{00000000-0005-0000-0000-0000E6230000}"/>
    <cellStyle name="매_02-포장-1_Book4_마곡수량산출_1토공및포장공" xfId="9202" xr:uid="{00000000-0005-0000-0000-0000E7230000}"/>
    <cellStyle name="매_02-포장-1_Book4_마곡수량산출_1토공및포장공 2" xfId="9203" xr:uid="{00000000-0005-0000-0000-0000E8230000}"/>
    <cellStyle name="매_02-포장-1_Book4_마곡수량산출_1토공및포장공 3" xfId="9204" xr:uid="{00000000-0005-0000-0000-0000E9230000}"/>
    <cellStyle name="매_02-포장-1_Book4_마곡수량산출_1토공및포장공 4" xfId="9205" xr:uid="{00000000-0005-0000-0000-0000EA230000}"/>
    <cellStyle name="매_02-포장-1_Book4_마곡수량산출_1토공및포장공_02_판교_우수_a5-1bl_설계계산" xfId="9206" xr:uid="{00000000-0005-0000-0000-0000EB230000}"/>
    <cellStyle name="매_02-포장-1_Book4_마곡수량산출_1토공및포장공_02_판교_우수_a5-1bl_설계계산 2" xfId="9207" xr:uid="{00000000-0005-0000-0000-0000EC230000}"/>
    <cellStyle name="매_02-포장-1_Book4_마곡수량산출_1토공및포장공_02_판교_우수_a5-1bl_설계계산 3" xfId="9208" xr:uid="{00000000-0005-0000-0000-0000ED230000}"/>
    <cellStyle name="매_02-포장-1_Book4_마곡수량산출_1토공및포장공_02_판교_우수_a5-1bl_설계계산 4" xfId="9209" xr:uid="{00000000-0005-0000-0000-0000EE230000}"/>
    <cellStyle name="매_02-포장-1_Book4_마곡수량산출_1토공및포장공_02_판교_우수_a5-1bl_설계계산_02_판교_빗물이용_a5-2bl_설계계산서" xfId="9210" xr:uid="{00000000-0005-0000-0000-0000EF230000}"/>
    <cellStyle name="매_02-포장-1_Book4_마곡수량산출_1토공및포장공_02_판교_우수_a5-1bl_설계계산_02_판교_빗물이용_a5-2bl_설계계산서 2" xfId="9211" xr:uid="{00000000-0005-0000-0000-0000F0230000}"/>
    <cellStyle name="매_02-포장-1_Book4_마곡수량산출_1토공및포장공_02_판교_우수_a5-1bl_설계계산_02_판교_빗물이용_a5-2bl_설계계산서 3" xfId="9212" xr:uid="{00000000-0005-0000-0000-0000F1230000}"/>
    <cellStyle name="매_02-포장-1_Book4_마곡수량산출_1토공및포장공_02_판교_우수_a5-1bl_설계계산_02_판교_빗물이용_a5-2bl_설계계산서 4" xfId="9213" xr:uid="{00000000-0005-0000-0000-0000F2230000}"/>
    <cellStyle name="매_02-포장-1_Book4_마곡수량산출_1토공및포장공_1관로공" xfId="9214" xr:uid="{00000000-0005-0000-0000-0000F3230000}"/>
    <cellStyle name="매_02-포장-1_Book4_마곡수량산출_1토공및포장공_1관로공 2" xfId="9215" xr:uid="{00000000-0005-0000-0000-0000F4230000}"/>
    <cellStyle name="매_02-포장-1_Book4_마곡수량산출_1토공및포장공_1관로공 3" xfId="9216" xr:uid="{00000000-0005-0000-0000-0000F5230000}"/>
    <cellStyle name="매_02-포장-1_Book4_마곡수량산출_1토공및포장공_1관로공 4" xfId="9217" xr:uid="{00000000-0005-0000-0000-0000F6230000}"/>
    <cellStyle name="매_02-포장-1_Book4_마곡수량산출_1토공및포장공_1관로공_02_판교_우수_a5-1bl_설계계산" xfId="9218" xr:uid="{00000000-0005-0000-0000-0000F7230000}"/>
    <cellStyle name="매_02-포장-1_Book4_마곡수량산출_1토공및포장공_1관로공_02_판교_우수_a5-1bl_설계계산 2" xfId="9219" xr:uid="{00000000-0005-0000-0000-0000F8230000}"/>
    <cellStyle name="매_02-포장-1_Book4_마곡수량산출_1토공및포장공_1관로공_02_판교_우수_a5-1bl_설계계산 3" xfId="9220" xr:uid="{00000000-0005-0000-0000-0000F9230000}"/>
    <cellStyle name="매_02-포장-1_Book4_마곡수량산출_1토공및포장공_1관로공_02_판교_우수_a5-1bl_설계계산 4" xfId="9221" xr:uid="{00000000-0005-0000-0000-0000FA230000}"/>
    <cellStyle name="매_02-포장-1_Book4_마곡수량산출_1토공및포장공_1관로공_02_판교_우수_a5-1bl_설계계산_02_판교_빗물이용_a5-2bl_설계계산서" xfId="9222" xr:uid="{00000000-0005-0000-0000-0000FB230000}"/>
    <cellStyle name="매_02-포장-1_Book4_마곡수량산출_1토공및포장공_1관로공_02_판교_우수_a5-1bl_설계계산_02_판교_빗물이용_a5-2bl_설계계산서 2" xfId="9223" xr:uid="{00000000-0005-0000-0000-0000FC230000}"/>
    <cellStyle name="매_02-포장-1_Book4_마곡수량산출_1토공및포장공_1관로공_02_판교_우수_a5-1bl_설계계산_02_판교_빗물이용_a5-2bl_설계계산서 3" xfId="9224" xr:uid="{00000000-0005-0000-0000-0000FD230000}"/>
    <cellStyle name="매_02-포장-1_Book4_마곡수량산출_1토공및포장공_1관로공_02_판교_우수_a5-1bl_설계계산_02_판교_빗물이용_a5-2bl_설계계산서 4" xfId="9225" xr:uid="{00000000-0005-0000-0000-0000FE230000}"/>
    <cellStyle name="매_02-포장-1_Book4_수량산출" xfId="9226" xr:uid="{00000000-0005-0000-0000-0000FF230000}"/>
    <cellStyle name="매_02-포장-1_Book4_수량산출 2" xfId="9227" xr:uid="{00000000-0005-0000-0000-000000240000}"/>
    <cellStyle name="매_02-포장-1_Book4_수량산출 3" xfId="9228" xr:uid="{00000000-0005-0000-0000-000001240000}"/>
    <cellStyle name="매_02-포장-1_Book4_수량산출 4" xfId="9229" xr:uid="{00000000-0005-0000-0000-000002240000}"/>
    <cellStyle name="매_02-포장-1_Book4_수량산출_02_판교_우수_a5-1bl_설계계산" xfId="9230" xr:uid="{00000000-0005-0000-0000-000003240000}"/>
    <cellStyle name="매_02-포장-1_Book4_수량산출_02_판교_우수_a5-1bl_설계계산 2" xfId="9231" xr:uid="{00000000-0005-0000-0000-000004240000}"/>
    <cellStyle name="매_02-포장-1_Book4_수량산출_02_판교_우수_a5-1bl_설계계산 3" xfId="9232" xr:uid="{00000000-0005-0000-0000-000005240000}"/>
    <cellStyle name="매_02-포장-1_Book4_수량산출_02_판교_우수_a5-1bl_설계계산 4" xfId="9233" xr:uid="{00000000-0005-0000-0000-000006240000}"/>
    <cellStyle name="매_02-포장-1_Book4_수량산출_02_판교_우수_a5-1bl_설계계산_02_판교_빗물이용_a5-2bl_설계계산서" xfId="9234" xr:uid="{00000000-0005-0000-0000-000007240000}"/>
    <cellStyle name="매_02-포장-1_Book4_수량산출_02_판교_우수_a5-1bl_설계계산_02_판교_빗물이용_a5-2bl_설계계산서 2" xfId="9235" xr:uid="{00000000-0005-0000-0000-000008240000}"/>
    <cellStyle name="매_02-포장-1_Book4_수량산출_02_판교_우수_a5-1bl_설계계산_02_판교_빗물이용_a5-2bl_설계계산서 3" xfId="9236" xr:uid="{00000000-0005-0000-0000-000009240000}"/>
    <cellStyle name="매_02-포장-1_Book4_수량산출_02_판교_우수_a5-1bl_설계계산_02_판교_빗물이용_a5-2bl_설계계산서 4" xfId="9237" xr:uid="{00000000-0005-0000-0000-00000A240000}"/>
    <cellStyle name="매_02-포장-1_Book4_수량산출_1관로공" xfId="9238" xr:uid="{00000000-0005-0000-0000-00000B240000}"/>
    <cellStyle name="매_02-포장-1_Book4_수량산출_1관로공 2" xfId="9239" xr:uid="{00000000-0005-0000-0000-00000C240000}"/>
    <cellStyle name="매_02-포장-1_Book4_수량산출_1관로공 3" xfId="9240" xr:uid="{00000000-0005-0000-0000-00000D240000}"/>
    <cellStyle name="매_02-포장-1_Book4_수량산출_1관로공 4" xfId="9241" xr:uid="{00000000-0005-0000-0000-00000E240000}"/>
    <cellStyle name="매_02-포장-1_Book4_수량산출_1관로공_02_판교_우수_a5-1bl_설계계산" xfId="9242" xr:uid="{00000000-0005-0000-0000-00000F240000}"/>
    <cellStyle name="매_02-포장-1_Book4_수량산출_1관로공_02_판교_우수_a5-1bl_설계계산 2" xfId="9243" xr:uid="{00000000-0005-0000-0000-000010240000}"/>
    <cellStyle name="매_02-포장-1_Book4_수량산출_1관로공_02_판교_우수_a5-1bl_설계계산 3" xfId="9244" xr:uid="{00000000-0005-0000-0000-000011240000}"/>
    <cellStyle name="매_02-포장-1_Book4_수량산출_1관로공_02_판교_우수_a5-1bl_설계계산 4" xfId="9245" xr:uid="{00000000-0005-0000-0000-000012240000}"/>
    <cellStyle name="매_02-포장-1_Book4_수량산출_1관로공_02_판교_우수_a5-1bl_설계계산_02_판교_빗물이용_a5-2bl_설계계산서" xfId="9246" xr:uid="{00000000-0005-0000-0000-000013240000}"/>
    <cellStyle name="매_02-포장-1_Book4_수량산출_1관로공_02_판교_우수_a5-1bl_설계계산_02_판교_빗물이용_a5-2bl_설계계산서 2" xfId="9247" xr:uid="{00000000-0005-0000-0000-000014240000}"/>
    <cellStyle name="매_02-포장-1_Book4_수량산출_1관로공_02_판교_우수_a5-1bl_설계계산_02_판교_빗물이용_a5-2bl_설계계산서 3" xfId="9248" xr:uid="{00000000-0005-0000-0000-000015240000}"/>
    <cellStyle name="매_02-포장-1_Book4_수량산출_1관로공_02_판교_우수_a5-1bl_설계계산_02_판교_빗물이용_a5-2bl_설계계산서 4" xfId="9249" xr:uid="{00000000-0005-0000-0000-000016240000}"/>
    <cellStyle name="매_02-포장-1_Book4_수량전체" xfId="9250" xr:uid="{00000000-0005-0000-0000-000017240000}"/>
    <cellStyle name="매_02-포장-1_Book4_수량전체 2" xfId="9251" xr:uid="{00000000-0005-0000-0000-000018240000}"/>
    <cellStyle name="매_02-포장-1_Book4_수량전체 3" xfId="9252" xr:uid="{00000000-0005-0000-0000-000019240000}"/>
    <cellStyle name="매_02-포장-1_Book4_수량전체 4" xfId="9253" xr:uid="{00000000-0005-0000-0000-00001A240000}"/>
    <cellStyle name="매_02-포장-1_Book4_수량전체_02_판교_우수_a5-1bl_설계계산" xfId="9254" xr:uid="{00000000-0005-0000-0000-00001B240000}"/>
    <cellStyle name="매_02-포장-1_Book4_수량전체_02_판교_우수_a5-1bl_설계계산 2" xfId="9255" xr:uid="{00000000-0005-0000-0000-00001C240000}"/>
    <cellStyle name="매_02-포장-1_Book4_수량전체_02_판교_우수_a5-1bl_설계계산 3" xfId="9256" xr:uid="{00000000-0005-0000-0000-00001D240000}"/>
    <cellStyle name="매_02-포장-1_Book4_수량전체_02_판교_우수_a5-1bl_설계계산 4" xfId="9257" xr:uid="{00000000-0005-0000-0000-00001E240000}"/>
    <cellStyle name="매_02-포장-1_Book4_수량전체_02_판교_우수_a5-1bl_설계계산_02_판교_빗물이용_a5-2bl_설계계산서" xfId="9258" xr:uid="{00000000-0005-0000-0000-00001F240000}"/>
    <cellStyle name="매_02-포장-1_Book4_수량전체_02_판교_우수_a5-1bl_설계계산_02_판교_빗물이용_a5-2bl_설계계산서 2" xfId="9259" xr:uid="{00000000-0005-0000-0000-000020240000}"/>
    <cellStyle name="매_02-포장-1_Book4_수량전체_02_판교_우수_a5-1bl_설계계산_02_판교_빗물이용_a5-2bl_설계계산서 3" xfId="9260" xr:uid="{00000000-0005-0000-0000-000021240000}"/>
    <cellStyle name="매_02-포장-1_Book4_수량전체_02_판교_우수_a5-1bl_설계계산_02_판교_빗물이용_a5-2bl_설계계산서 4" xfId="9261" xr:uid="{00000000-0005-0000-0000-000022240000}"/>
    <cellStyle name="매_02-포장-1_Book4_수량전체_1토공및포장공" xfId="9262" xr:uid="{00000000-0005-0000-0000-000023240000}"/>
    <cellStyle name="매_02-포장-1_Book4_수량전체_1토공및포장공 2" xfId="9263" xr:uid="{00000000-0005-0000-0000-000024240000}"/>
    <cellStyle name="매_02-포장-1_Book4_수량전체_1토공및포장공 3" xfId="9264" xr:uid="{00000000-0005-0000-0000-000025240000}"/>
    <cellStyle name="매_02-포장-1_Book4_수량전체_1토공및포장공 4" xfId="9265" xr:uid="{00000000-0005-0000-0000-000026240000}"/>
    <cellStyle name="매_02-포장-1_Book4_수량전체_1토공및포장공_02_판교_우수_a5-1bl_설계계산" xfId="9266" xr:uid="{00000000-0005-0000-0000-000027240000}"/>
    <cellStyle name="매_02-포장-1_Book4_수량전체_1토공및포장공_02_판교_우수_a5-1bl_설계계산 2" xfId="9267" xr:uid="{00000000-0005-0000-0000-000028240000}"/>
    <cellStyle name="매_02-포장-1_Book4_수량전체_1토공및포장공_02_판교_우수_a5-1bl_설계계산 3" xfId="9268" xr:uid="{00000000-0005-0000-0000-000029240000}"/>
    <cellStyle name="매_02-포장-1_Book4_수량전체_1토공및포장공_02_판교_우수_a5-1bl_설계계산 4" xfId="9269" xr:uid="{00000000-0005-0000-0000-00002A240000}"/>
    <cellStyle name="매_02-포장-1_Book4_수량전체_1토공및포장공_02_판교_우수_a5-1bl_설계계산_02_판교_빗물이용_a5-2bl_설계계산서" xfId="9270" xr:uid="{00000000-0005-0000-0000-00002B240000}"/>
    <cellStyle name="매_02-포장-1_Book4_수량전체_1토공및포장공_02_판교_우수_a5-1bl_설계계산_02_판교_빗물이용_a5-2bl_설계계산서 2" xfId="9271" xr:uid="{00000000-0005-0000-0000-00002C240000}"/>
    <cellStyle name="매_02-포장-1_Book4_수량전체_1토공및포장공_02_판교_우수_a5-1bl_설계계산_02_판교_빗물이용_a5-2bl_설계계산서 3" xfId="9272" xr:uid="{00000000-0005-0000-0000-00002D240000}"/>
    <cellStyle name="매_02-포장-1_Book4_수량전체_1토공및포장공_02_판교_우수_a5-1bl_설계계산_02_판교_빗물이용_a5-2bl_설계계산서 4" xfId="9273" xr:uid="{00000000-0005-0000-0000-00002E240000}"/>
    <cellStyle name="매_02-포장-1_Book4_수량전체_1토공및포장공_1관로공" xfId="9274" xr:uid="{00000000-0005-0000-0000-00002F240000}"/>
    <cellStyle name="매_02-포장-1_Book4_수량전체_1토공및포장공_1관로공 2" xfId="9275" xr:uid="{00000000-0005-0000-0000-000030240000}"/>
    <cellStyle name="매_02-포장-1_Book4_수량전체_1토공및포장공_1관로공 3" xfId="9276" xr:uid="{00000000-0005-0000-0000-000031240000}"/>
    <cellStyle name="매_02-포장-1_Book4_수량전체_1토공및포장공_1관로공 4" xfId="9277" xr:uid="{00000000-0005-0000-0000-000032240000}"/>
    <cellStyle name="매_02-포장-1_Book4_수량전체_1토공및포장공_1관로공_02_판교_우수_a5-1bl_설계계산" xfId="9278" xr:uid="{00000000-0005-0000-0000-000033240000}"/>
    <cellStyle name="매_02-포장-1_Book4_수량전체_1토공및포장공_1관로공_02_판교_우수_a5-1bl_설계계산 2" xfId="9279" xr:uid="{00000000-0005-0000-0000-000034240000}"/>
    <cellStyle name="매_02-포장-1_Book4_수량전체_1토공및포장공_1관로공_02_판교_우수_a5-1bl_설계계산 3" xfId="9280" xr:uid="{00000000-0005-0000-0000-000035240000}"/>
    <cellStyle name="매_02-포장-1_Book4_수량전체_1토공및포장공_1관로공_02_판교_우수_a5-1bl_설계계산 4" xfId="9281" xr:uid="{00000000-0005-0000-0000-000036240000}"/>
    <cellStyle name="매_02-포장-1_Book4_수량전체_1토공및포장공_1관로공_02_판교_우수_a5-1bl_설계계산_02_판교_빗물이용_a5-2bl_설계계산서" xfId="9282" xr:uid="{00000000-0005-0000-0000-000037240000}"/>
    <cellStyle name="매_02-포장-1_Book4_수량전체_1토공및포장공_1관로공_02_판교_우수_a5-1bl_설계계산_02_판교_빗물이용_a5-2bl_설계계산서 2" xfId="9283" xr:uid="{00000000-0005-0000-0000-000038240000}"/>
    <cellStyle name="매_02-포장-1_Book4_수량전체_1토공및포장공_1관로공_02_판교_우수_a5-1bl_설계계산_02_판교_빗물이용_a5-2bl_설계계산서 3" xfId="9284" xr:uid="{00000000-0005-0000-0000-000039240000}"/>
    <cellStyle name="매_02-포장-1_Book4_수량전체_1토공및포장공_1관로공_02_판교_우수_a5-1bl_설계계산_02_판교_빗물이용_a5-2bl_설계계산서 4" xfId="9285" xr:uid="{00000000-0005-0000-0000-00003A240000}"/>
    <cellStyle name="매_02-포장-1_Book4_인월중군소하천" xfId="9286" xr:uid="{00000000-0005-0000-0000-00003B240000}"/>
    <cellStyle name="매_02-포장-1_Book4_인월중군소하천 2" xfId="9287" xr:uid="{00000000-0005-0000-0000-00003C240000}"/>
    <cellStyle name="매_02-포장-1_Book4_인월중군소하천 3" xfId="9288" xr:uid="{00000000-0005-0000-0000-00003D240000}"/>
    <cellStyle name="매_02-포장-1_Book4_인월중군소하천 4" xfId="9289" xr:uid="{00000000-0005-0000-0000-00003E240000}"/>
    <cellStyle name="매_02-포장-1_Book4_인월중군소하천_02_판교_우수_a5-1bl_설계계산" xfId="9290" xr:uid="{00000000-0005-0000-0000-00003F240000}"/>
    <cellStyle name="매_02-포장-1_Book4_인월중군소하천_02_판교_우수_a5-1bl_설계계산 2" xfId="9291" xr:uid="{00000000-0005-0000-0000-000040240000}"/>
    <cellStyle name="매_02-포장-1_Book4_인월중군소하천_02_판교_우수_a5-1bl_설계계산 3" xfId="9292" xr:uid="{00000000-0005-0000-0000-000041240000}"/>
    <cellStyle name="매_02-포장-1_Book4_인월중군소하천_02_판교_우수_a5-1bl_설계계산 4" xfId="9293" xr:uid="{00000000-0005-0000-0000-000042240000}"/>
    <cellStyle name="매_02-포장-1_Book4_인월중군소하천_02_판교_우수_a5-1bl_설계계산_02_판교_빗물이용_a5-2bl_설계계산서" xfId="9294" xr:uid="{00000000-0005-0000-0000-000043240000}"/>
    <cellStyle name="매_02-포장-1_Book4_인월중군소하천_02_판교_우수_a5-1bl_설계계산_02_판교_빗물이용_a5-2bl_설계계산서 2" xfId="9295" xr:uid="{00000000-0005-0000-0000-000044240000}"/>
    <cellStyle name="매_02-포장-1_Book4_인월중군소하천_02_판교_우수_a5-1bl_설계계산_02_판교_빗물이용_a5-2bl_설계계산서 3" xfId="9296" xr:uid="{00000000-0005-0000-0000-000045240000}"/>
    <cellStyle name="매_02-포장-1_Book4_인월중군소하천_02_판교_우수_a5-1bl_설계계산_02_판교_빗물이용_a5-2bl_설계계산서 4" xfId="9297" xr:uid="{00000000-0005-0000-0000-000046240000}"/>
    <cellStyle name="매_02-포장-1_Book4_인월중군소하천_1관로공" xfId="9298" xr:uid="{00000000-0005-0000-0000-000047240000}"/>
    <cellStyle name="매_02-포장-1_Book4_인월중군소하천_1관로공 2" xfId="9299" xr:uid="{00000000-0005-0000-0000-000048240000}"/>
    <cellStyle name="매_02-포장-1_Book4_인월중군소하천_1관로공 3" xfId="9300" xr:uid="{00000000-0005-0000-0000-000049240000}"/>
    <cellStyle name="매_02-포장-1_Book4_인월중군소하천_1관로공 4" xfId="9301" xr:uid="{00000000-0005-0000-0000-00004A240000}"/>
    <cellStyle name="매_02-포장-1_Book4_인월중군소하천_1관로공_02_판교_우수_a5-1bl_설계계산" xfId="9302" xr:uid="{00000000-0005-0000-0000-00004B240000}"/>
    <cellStyle name="매_02-포장-1_Book4_인월중군소하천_1관로공_02_판교_우수_a5-1bl_설계계산 2" xfId="9303" xr:uid="{00000000-0005-0000-0000-00004C240000}"/>
    <cellStyle name="매_02-포장-1_Book4_인월중군소하천_1관로공_02_판교_우수_a5-1bl_설계계산 3" xfId="9304" xr:uid="{00000000-0005-0000-0000-00004D240000}"/>
    <cellStyle name="매_02-포장-1_Book4_인월중군소하천_1관로공_02_판교_우수_a5-1bl_설계계산 4" xfId="9305" xr:uid="{00000000-0005-0000-0000-00004E240000}"/>
    <cellStyle name="매_02-포장-1_Book4_인월중군소하천_1관로공_02_판교_우수_a5-1bl_설계계산_02_판교_빗물이용_a5-2bl_설계계산서" xfId="9306" xr:uid="{00000000-0005-0000-0000-00004F240000}"/>
    <cellStyle name="매_02-포장-1_Book4_인월중군소하천_1관로공_02_판교_우수_a5-1bl_설계계산_02_판교_빗물이용_a5-2bl_설계계산서 2" xfId="9307" xr:uid="{00000000-0005-0000-0000-000050240000}"/>
    <cellStyle name="매_02-포장-1_Book4_인월중군소하천_1관로공_02_판교_우수_a5-1bl_설계계산_02_판교_빗물이용_a5-2bl_설계계산서 3" xfId="9308" xr:uid="{00000000-0005-0000-0000-000051240000}"/>
    <cellStyle name="매_02-포장-1_Book4_인월중군소하천_1관로공_02_판교_우수_a5-1bl_설계계산_02_판교_빗물이용_a5-2bl_설계계산서 4" xfId="9309" xr:uid="{00000000-0005-0000-0000-000052240000}"/>
    <cellStyle name="매_02-포장-1_고창우체국수량산출 및 집계" xfId="9310" xr:uid="{00000000-0005-0000-0000-000053240000}"/>
    <cellStyle name="매_02-포장-1_고창우체국수량산출 및 집계 2" xfId="9311" xr:uid="{00000000-0005-0000-0000-000054240000}"/>
    <cellStyle name="매_02-포장-1_고창우체국수량산출 및 집계 3" xfId="9312" xr:uid="{00000000-0005-0000-0000-000055240000}"/>
    <cellStyle name="매_02-포장-1_고창우체국수량산출 및 집계 4" xfId="9313" xr:uid="{00000000-0005-0000-0000-000056240000}"/>
    <cellStyle name="매_02-포장-1_내역서" xfId="9314" xr:uid="{00000000-0005-0000-0000-000057240000}"/>
    <cellStyle name="매_02-포장-1_내역서 2" xfId="9315" xr:uid="{00000000-0005-0000-0000-000058240000}"/>
    <cellStyle name="매_02-포장-1_내역서 3" xfId="9316" xr:uid="{00000000-0005-0000-0000-000059240000}"/>
    <cellStyle name="매_02-포장-1_내역서 4" xfId="9317" xr:uid="{00000000-0005-0000-0000-00005A240000}"/>
    <cellStyle name="매_02-포장-1_다목적운동장" xfId="9318" xr:uid="{00000000-0005-0000-0000-00005B240000}"/>
    <cellStyle name="매_02-포장-1_다목적운동장 2" xfId="9319" xr:uid="{00000000-0005-0000-0000-00005C240000}"/>
    <cellStyle name="매_02-포장-1_다목적운동장 3" xfId="9320" xr:uid="{00000000-0005-0000-0000-00005D240000}"/>
    <cellStyle name="매_02-포장-1_다목적운동장 4" xfId="9321" xr:uid="{00000000-0005-0000-0000-00005E240000}"/>
    <cellStyle name="매_02-포장-1_마곡토공포장" xfId="9322" xr:uid="{00000000-0005-0000-0000-00005F240000}"/>
    <cellStyle name="매_02-포장-1_마곡토공포장 2" xfId="9323" xr:uid="{00000000-0005-0000-0000-000060240000}"/>
    <cellStyle name="매_02-포장-1_마곡토공포장 3" xfId="9324" xr:uid="{00000000-0005-0000-0000-000061240000}"/>
    <cellStyle name="매_02-포장-1_마곡토공포장 4" xfId="9325" xr:uid="{00000000-0005-0000-0000-000062240000}"/>
    <cellStyle name="매_02-포장-1_마곡토공포장_02_판교_우수_a5-1bl_설계계산" xfId="9326" xr:uid="{00000000-0005-0000-0000-000063240000}"/>
    <cellStyle name="매_02-포장-1_마곡토공포장_02_판교_우수_a5-1bl_설계계산 2" xfId="9327" xr:uid="{00000000-0005-0000-0000-000064240000}"/>
    <cellStyle name="매_02-포장-1_마곡토공포장_02_판교_우수_a5-1bl_설계계산 3" xfId="9328" xr:uid="{00000000-0005-0000-0000-000065240000}"/>
    <cellStyle name="매_02-포장-1_마곡토공포장_02_판교_우수_a5-1bl_설계계산 4" xfId="9329" xr:uid="{00000000-0005-0000-0000-000066240000}"/>
    <cellStyle name="매_02-포장-1_마곡토공포장_02_판교_우수_a5-1bl_설계계산_02_판교_빗물이용_a5-2bl_설계계산서" xfId="9330" xr:uid="{00000000-0005-0000-0000-000067240000}"/>
    <cellStyle name="매_02-포장-1_마곡토공포장_02_판교_우수_a5-1bl_설계계산_02_판교_빗물이용_a5-2bl_설계계산서 2" xfId="9331" xr:uid="{00000000-0005-0000-0000-000068240000}"/>
    <cellStyle name="매_02-포장-1_마곡토공포장_02_판교_우수_a5-1bl_설계계산_02_판교_빗물이용_a5-2bl_설계계산서 3" xfId="9332" xr:uid="{00000000-0005-0000-0000-000069240000}"/>
    <cellStyle name="매_02-포장-1_마곡토공포장_02_판교_우수_a5-1bl_설계계산_02_판교_빗물이용_a5-2bl_설계계산서 4" xfId="9333" xr:uid="{00000000-0005-0000-0000-00006A240000}"/>
    <cellStyle name="매_02-포장-1_마곡토공포장_1토공및포장공" xfId="9334" xr:uid="{00000000-0005-0000-0000-00006B240000}"/>
    <cellStyle name="매_02-포장-1_마곡토공포장_1토공및포장공 2" xfId="9335" xr:uid="{00000000-0005-0000-0000-00006C240000}"/>
    <cellStyle name="매_02-포장-1_마곡토공포장_1토공및포장공 3" xfId="9336" xr:uid="{00000000-0005-0000-0000-00006D240000}"/>
    <cellStyle name="매_02-포장-1_마곡토공포장_1토공및포장공 4" xfId="9337" xr:uid="{00000000-0005-0000-0000-00006E240000}"/>
    <cellStyle name="매_02-포장-1_마곡토공포장_1토공및포장공_02_판교_우수_a5-1bl_설계계산" xfId="9338" xr:uid="{00000000-0005-0000-0000-00006F240000}"/>
    <cellStyle name="매_02-포장-1_마곡토공포장_1토공및포장공_02_판교_우수_a5-1bl_설계계산 2" xfId="9339" xr:uid="{00000000-0005-0000-0000-000070240000}"/>
    <cellStyle name="매_02-포장-1_마곡토공포장_1토공및포장공_02_판교_우수_a5-1bl_설계계산 3" xfId="9340" xr:uid="{00000000-0005-0000-0000-000071240000}"/>
    <cellStyle name="매_02-포장-1_마곡토공포장_1토공및포장공_02_판교_우수_a5-1bl_설계계산 4" xfId="9341" xr:uid="{00000000-0005-0000-0000-000072240000}"/>
    <cellStyle name="매_02-포장-1_마곡토공포장_1토공및포장공_02_판교_우수_a5-1bl_설계계산_02_판교_빗물이용_a5-2bl_설계계산서" xfId="9342" xr:uid="{00000000-0005-0000-0000-000073240000}"/>
    <cellStyle name="매_02-포장-1_마곡토공포장_1토공및포장공_02_판교_우수_a5-1bl_설계계산_02_판교_빗물이용_a5-2bl_설계계산서 2" xfId="9343" xr:uid="{00000000-0005-0000-0000-000074240000}"/>
    <cellStyle name="매_02-포장-1_마곡토공포장_1토공및포장공_02_판교_우수_a5-1bl_설계계산_02_판교_빗물이용_a5-2bl_설계계산서 3" xfId="9344" xr:uid="{00000000-0005-0000-0000-000075240000}"/>
    <cellStyle name="매_02-포장-1_마곡토공포장_1토공및포장공_02_판교_우수_a5-1bl_설계계산_02_판교_빗물이용_a5-2bl_설계계산서 4" xfId="9345" xr:uid="{00000000-0005-0000-0000-000076240000}"/>
    <cellStyle name="매_02-포장-1_마곡토공포장_1토공및포장공_1관로공" xfId="9346" xr:uid="{00000000-0005-0000-0000-000077240000}"/>
    <cellStyle name="매_02-포장-1_마곡토공포장_1토공및포장공_1관로공 2" xfId="9347" xr:uid="{00000000-0005-0000-0000-000078240000}"/>
    <cellStyle name="매_02-포장-1_마곡토공포장_1토공및포장공_1관로공 3" xfId="9348" xr:uid="{00000000-0005-0000-0000-000079240000}"/>
    <cellStyle name="매_02-포장-1_마곡토공포장_1토공및포장공_1관로공 4" xfId="9349" xr:uid="{00000000-0005-0000-0000-00007A240000}"/>
    <cellStyle name="매_02-포장-1_마곡토공포장_1토공및포장공_1관로공_02_판교_우수_a5-1bl_설계계산" xfId="9350" xr:uid="{00000000-0005-0000-0000-00007B240000}"/>
    <cellStyle name="매_02-포장-1_마곡토공포장_1토공및포장공_1관로공_02_판교_우수_a5-1bl_설계계산 2" xfId="9351" xr:uid="{00000000-0005-0000-0000-00007C240000}"/>
    <cellStyle name="매_02-포장-1_마곡토공포장_1토공및포장공_1관로공_02_판교_우수_a5-1bl_설계계산 3" xfId="9352" xr:uid="{00000000-0005-0000-0000-00007D240000}"/>
    <cellStyle name="매_02-포장-1_마곡토공포장_1토공및포장공_1관로공_02_판교_우수_a5-1bl_설계계산 4" xfId="9353" xr:uid="{00000000-0005-0000-0000-00007E240000}"/>
    <cellStyle name="매_02-포장-1_마곡토공포장_1토공및포장공_1관로공_02_판교_우수_a5-1bl_설계계산_02_판교_빗물이용_a5-2bl_설계계산서" xfId="9354" xr:uid="{00000000-0005-0000-0000-00007F240000}"/>
    <cellStyle name="매_02-포장-1_마곡토공포장_1토공및포장공_1관로공_02_판교_우수_a5-1bl_설계계산_02_판교_빗물이용_a5-2bl_설계계산서 2" xfId="9355" xr:uid="{00000000-0005-0000-0000-000080240000}"/>
    <cellStyle name="매_02-포장-1_마곡토공포장_1토공및포장공_1관로공_02_판교_우수_a5-1bl_설계계산_02_판교_빗물이용_a5-2bl_설계계산서 3" xfId="9356" xr:uid="{00000000-0005-0000-0000-000081240000}"/>
    <cellStyle name="매_02-포장-1_마곡토공포장_1토공및포장공_1관로공_02_판교_우수_a5-1bl_설계계산_02_판교_빗물이용_a5-2bl_설계계산서 4" xfId="9357" xr:uid="{00000000-0005-0000-0000-000082240000}"/>
    <cellStyle name="매_02-포장-1_상수도공_설계" xfId="9358" xr:uid="{00000000-0005-0000-0000-000083240000}"/>
    <cellStyle name="매_02-포장-1_상수도공_설계 2" xfId="9359" xr:uid="{00000000-0005-0000-0000-000084240000}"/>
    <cellStyle name="매_02-포장-1_상수도공_설계 3" xfId="9360" xr:uid="{00000000-0005-0000-0000-000085240000}"/>
    <cellStyle name="매_02-포장-1_상수도공_설계 4" xfId="9361" xr:uid="{00000000-0005-0000-0000-000086240000}"/>
    <cellStyle name="매_02-포장-1_수량산출" xfId="9362" xr:uid="{00000000-0005-0000-0000-000087240000}"/>
    <cellStyle name="매_02-포장-1_수량산출 2" xfId="9363" xr:uid="{00000000-0005-0000-0000-000088240000}"/>
    <cellStyle name="매_02-포장-1_수량산출 3" xfId="9364" xr:uid="{00000000-0005-0000-0000-000089240000}"/>
    <cellStyle name="매_02-포장-1_수량산출 4" xfId="9365" xr:uid="{00000000-0005-0000-0000-00008A240000}"/>
    <cellStyle name="매_02-포장-1_수량전체" xfId="9366" xr:uid="{00000000-0005-0000-0000-00008B240000}"/>
    <cellStyle name="매_02-포장-1_수량전체 2" xfId="9367" xr:uid="{00000000-0005-0000-0000-00008C240000}"/>
    <cellStyle name="매_02-포장-1_수량전체 3" xfId="9368" xr:uid="{00000000-0005-0000-0000-00008D240000}"/>
    <cellStyle name="매_02-포장-1_수량전체 4" xfId="9369" xr:uid="{00000000-0005-0000-0000-00008E240000}"/>
    <cellStyle name="매_02-포장-1_수량전체_02_판교_우수_a5-1bl_설계계산" xfId="9370" xr:uid="{00000000-0005-0000-0000-00008F240000}"/>
    <cellStyle name="매_02-포장-1_수량전체_02_판교_우수_a5-1bl_설계계산 2" xfId="9371" xr:uid="{00000000-0005-0000-0000-000090240000}"/>
    <cellStyle name="매_02-포장-1_수량전체_02_판교_우수_a5-1bl_설계계산 3" xfId="9372" xr:uid="{00000000-0005-0000-0000-000091240000}"/>
    <cellStyle name="매_02-포장-1_수량전체_02_판교_우수_a5-1bl_설계계산 4" xfId="9373" xr:uid="{00000000-0005-0000-0000-000092240000}"/>
    <cellStyle name="매_02-포장-1_수량전체_02_판교_우수_a5-1bl_설계계산_02_판교_빗물이용_a5-2bl_설계계산서" xfId="9374" xr:uid="{00000000-0005-0000-0000-000093240000}"/>
    <cellStyle name="매_02-포장-1_수량전체_02_판교_우수_a5-1bl_설계계산_02_판교_빗물이용_a5-2bl_설계계산서 2" xfId="9375" xr:uid="{00000000-0005-0000-0000-000094240000}"/>
    <cellStyle name="매_02-포장-1_수량전체_02_판교_우수_a5-1bl_설계계산_02_판교_빗물이용_a5-2bl_설계계산서 3" xfId="9376" xr:uid="{00000000-0005-0000-0000-000095240000}"/>
    <cellStyle name="매_02-포장-1_수량전체_02_판교_우수_a5-1bl_설계계산_02_판교_빗물이용_a5-2bl_설계계산서 4" xfId="9377" xr:uid="{00000000-0005-0000-0000-000096240000}"/>
    <cellStyle name="매_02-포장-1_수량전체_1토공및포장공" xfId="9378" xr:uid="{00000000-0005-0000-0000-000097240000}"/>
    <cellStyle name="매_02-포장-1_수량전체_1토공및포장공 2" xfId="9379" xr:uid="{00000000-0005-0000-0000-000098240000}"/>
    <cellStyle name="매_02-포장-1_수량전체_1토공및포장공 3" xfId="9380" xr:uid="{00000000-0005-0000-0000-000099240000}"/>
    <cellStyle name="매_02-포장-1_수량전체_1토공및포장공 4" xfId="9381" xr:uid="{00000000-0005-0000-0000-00009A240000}"/>
    <cellStyle name="매_02-포장-1_수량전체_1토공및포장공_02_판교_우수_a5-1bl_설계계산" xfId="9382" xr:uid="{00000000-0005-0000-0000-00009B240000}"/>
    <cellStyle name="매_02-포장-1_수량전체_1토공및포장공_02_판교_우수_a5-1bl_설계계산 2" xfId="9383" xr:uid="{00000000-0005-0000-0000-00009C240000}"/>
    <cellStyle name="매_02-포장-1_수량전체_1토공및포장공_02_판교_우수_a5-1bl_설계계산 3" xfId="9384" xr:uid="{00000000-0005-0000-0000-00009D240000}"/>
    <cellStyle name="매_02-포장-1_수량전체_1토공및포장공_02_판교_우수_a5-1bl_설계계산 4" xfId="9385" xr:uid="{00000000-0005-0000-0000-00009E240000}"/>
    <cellStyle name="매_02-포장-1_수량전체_1토공및포장공_02_판교_우수_a5-1bl_설계계산_02_판교_빗물이용_a5-2bl_설계계산서" xfId="9386" xr:uid="{00000000-0005-0000-0000-00009F240000}"/>
    <cellStyle name="매_02-포장-1_수량전체_1토공및포장공_02_판교_우수_a5-1bl_설계계산_02_판교_빗물이용_a5-2bl_설계계산서 2" xfId="9387" xr:uid="{00000000-0005-0000-0000-0000A0240000}"/>
    <cellStyle name="매_02-포장-1_수량전체_1토공및포장공_02_판교_우수_a5-1bl_설계계산_02_판교_빗물이용_a5-2bl_설계계산서 3" xfId="9388" xr:uid="{00000000-0005-0000-0000-0000A1240000}"/>
    <cellStyle name="매_02-포장-1_수량전체_1토공및포장공_02_판교_우수_a5-1bl_설계계산_02_판교_빗물이용_a5-2bl_설계계산서 4" xfId="9389" xr:uid="{00000000-0005-0000-0000-0000A2240000}"/>
    <cellStyle name="매_02-포장-1_수량전체_1토공및포장공_1관로공" xfId="9390" xr:uid="{00000000-0005-0000-0000-0000A3240000}"/>
    <cellStyle name="매_02-포장-1_수량전체_1토공및포장공_1관로공 2" xfId="9391" xr:uid="{00000000-0005-0000-0000-0000A4240000}"/>
    <cellStyle name="매_02-포장-1_수량전체_1토공및포장공_1관로공 3" xfId="9392" xr:uid="{00000000-0005-0000-0000-0000A5240000}"/>
    <cellStyle name="매_02-포장-1_수량전체_1토공및포장공_1관로공 4" xfId="9393" xr:uid="{00000000-0005-0000-0000-0000A6240000}"/>
    <cellStyle name="매_02-포장-1_수량전체_1토공및포장공_1관로공_02_판교_우수_a5-1bl_설계계산" xfId="9394" xr:uid="{00000000-0005-0000-0000-0000A7240000}"/>
    <cellStyle name="매_02-포장-1_수량전체_1토공및포장공_1관로공_02_판교_우수_a5-1bl_설계계산 2" xfId="9395" xr:uid="{00000000-0005-0000-0000-0000A8240000}"/>
    <cellStyle name="매_02-포장-1_수량전체_1토공및포장공_1관로공_02_판교_우수_a5-1bl_설계계산 3" xfId="9396" xr:uid="{00000000-0005-0000-0000-0000A9240000}"/>
    <cellStyle name="매_02-포장-1_수량전체_1토공및포장공_1관로공_02_판교_우수_a5-1bl_설계계산 4" xfId="9397" xr:uid="{00000000-0005-0000-0000-0000AA240000}"/>
    <cellStyle name="매_02-포장-1_수량전체_1토공및포장공_1관로공_02_판교_우수_a5-1bl_설계계산_02_판교_빗물이용_a5-2bl_설계계산서" xfId="9398" xr:uid="{00000000-0005-0000-0000-0000AB240000}"/>
    <cellStyle name="매_02-포장-1_수량전체_1토공및포장공_1관로공_02_판교_우수_a5-1bl_설계계산_02_판교_빗물이용_a5-2bl_설계계산서 2" xfId="9399" xr:uid="{00000000-0005-0000-0000-0000AC240000}"/>
    <cellStyle name="매_02-포장-1_수량전체_1토공및포장공_1관로공_02_판교_우수_a5-1bl_설계계산_02_판교_빗물이용_a5-2bl_설계계산서 3" xfId="9400" xr:uid="{00000000-0005-0000-0000-0000AD240000}"/>
    <cellStyle name="매_02-포장-1_수량전체_1토공및포장공_1관로공_02_판교_우수_a5-1bl_설계계산_02_판교_빗물이용_a5-2bl_설계계산서 4" xfId="9401" xr:uid="{00000000-0005-0000-0000-0000AE240000}"/>
    <cellStyle name="매_02-포장-1_수량전체_도로수량양식" xfId="9402" xr:uid="{00000000-0005-0000-0000-0000AF240000}"/>
    <cellStyle name="매_02-포장-1_수량전체_도로수량양식 2" xfId="9403" xr:uid="{00000000-0005-0000-0000-0000B0240000}"/>
    <cellStyle name="매_02-포장-1_수량전체_도로수량양식 3" xfId="9404" xr:uid="{00000000-0005-0000-0000-0000B1240000}"/>
    <cellStyle name="매_02-포장-1_수량전체_도로수량양식 4" xfId="9405" xr:uid="{00000000-0005-0000-0000-0000B2240000}"/>
    <cellStyle name="매_02-포장-1_수량전체_도로수량양식_02_판교_우수_a5-1bl_설계계산" xfId="9406" xr:uid="{00000000-0005-0000-0000-0000B3240000}"/>
    <cellStyle name="매_02-포장-1_수량전체_도로수량양식_02_판교_우수_a5-1bl_설계계산 2" xfId="9407" xr:uid="{00000000-0005-0000-0000-0000B4240000}"/>
    <cellStyle name="매_02-포장-1_수량전체_도로수량양식_02_판교_우수_a5-1bl_설계계산 3" xfId="9408" xr:uid="{00000000-0005-0000-0000-0000B5240000}"/>
    <cellStyle name="매_02-포장-1_수량전체_도로수량양식_02_판교_우수_a5-1bl_설계계산 4" xfId="9409" xr:uid="{00000000-0005-0000-0000-0000B6240000}"/>
    <cellStyle name="매_02-포장-1_수량전체_도로수량양식_02_판교_우수_a5-1bl_설계계산_02_판교_빗물이용_a5-2bl_설계계산서" xfId="9410" xr:uid="{00000000-0005-0000-0000-0000B7240000}"/>
    <cellStyle name="매_02-포장-1_수량전체_도로수량양식_02_판교_우수_a5-1bl_설계계산_02_판교_빗물이용_a5-2bl_설계계산서 2" xfId="9411" xr:uid="{00000000-0005-0000-0000-0000B8240000}"/>
    <cellStyle name="매_02-포장-1_수량전체_도로수량양식_02_판교_우수_a5-1bl_설계계산_02_판교_빗물이용_a5-2bl_설계계산서 3" xfId="9412" xr:uid="{00000000-0005-0000-0000-0000B9240000}"/>
    <cellStyle name="매_02-포장-1_수량전체_도로수량양식_02_판교_우수_a5-1bl_설계계산_02_판교_빗물이용_a5-2bl_설계계산서 4" xfId="9413" xr:uid="{00000000-0005-0000-0000-0000BA240000}"/>
    <cellStyle name="매_02-포장-1_수량전체_도로수량양식_1관로공" xfId="9414" xr:uid="{00000000-0005-0000-0000-0000BB240000}"/>
    <cellStyle name="매_02-포장-1_수량전체_도로수량양식_1관로공 2" xfId="9415" xr:uid="{00000000-0005-0000-0000-0000BC240000}"/>
    <cellStyle name="매_02-포장-1_수량전체_도로수량양식_1관로공 3" xfId="9416" xr:uid="{00000000-0005-0000-0000-0000BD240000}"/>
    <cellStyle name="매_02-포장-1_수량전체_도로수량양식_1관로공 4" xfId="9417" xr:uid="{00000000-0005-0000-0000-0000BE240000}"/>
    <cellStyle name="매_02-포장-1_수량전체_도로수량양식_1관로공_02_판교_우수_a5-1bl_설계계산" xfId="9418" xr:uid="{00000000-0005-0000-0000-0000BF240000}"/>
    <cellStyle name="매_02-포장-1_수량전체_도로수량양식_1관로공_02_판교_우수_a5-1bl_설계계산 2" xfId="9419" xr:uid="{00000000-0005-0000-0000-0000C0240000}"/>
    <cellStyle name="매_02-포장-1_수량전체_도로수량양식_1관로공_02_판교_우수_a5-1bl_설계계산 3" xfId="9420" xr:uid="{00000000-0005-0000-0000-0000C1240000}"/>
    <cellStyle name="매_02-포장-1_수량전체_도로수량양식_1관로공_02_판교_우수_a5-1bl_설계계산 4" xfId="9421" xr:uid="{00000000-0005-0000-0000-0000C2240000}"/>
    <cellStyle name="매_02-포장-1_수량전체_도로수량양식_1관로공_02_판교_우수_a5-1bl_설계계산_02_판교_빗물이용_a5-2bl_설계계산서" xfId="9422" xr:uid="{00000000-0005-0000-0000-0000C3240000}"/>
    <cellStyle name="매_02-포장-1_수량전체_도로수량양식_1관로공_02_판교_우수_a5-1bl_설계계산_02_판교_빗물이용_a5-2bl_설계계산서 2" xfId="9423" xr:uid="{00000000-0005-0000-0000-0000C4240000}"/>
    <cellStyle name="매_02-포장-1_수량전체_도로수량양식_1관로공_02_판교_우수_a5-1bl_설계계산_02_판교_빗물이용_a5-2bl_설계계산서 3" xfId="9424" xr:uid="{00000000-0005-0000-0000-0000C5240000}"/>
    <cellStyle name="매_02-포장-1_수량전체_도로수량양식_1관로공_02_판교_우수_a5-1bl_설계계산_02_판교_빗물이용_a5-2bl_설계계산서 4" xfId="9425" xr:uid="{00000000-0005-0000-0000-0000C6240000}"/>
    <cellStyle name="매_02-포장-1_수량전체_수량산출" xfId="9426" xr:uid="{00000000-0005-0000-0000-0000C7240000}"/>
    <cellStyle name="매_02-포장-1_수량전체_수량산출 2" xfId="9427" xr:uid="{00000000-0005-0000-0000-0000C8240000}"/>
    <cellStyle name="매_02-포장-1_수량전체_수량산출 3" xfId="9428" xr:uid="{00000000-0005-0000-0000-0000C9240000}"/>
    <cellStyle name="매_02-포장-1_수량전체_수량산출 4" xfId="9429" xr:uid="{00000000-0005-0000-0000-0000CA240000}"/>
    <cellStyle name="매_02-포장-1_수량전체_수량산출_02_판교_우수_a5-1bl_설계계산" xfId="9430" xr:uid="{00000000-0005-0000-0000-0000CB240000}"/>
    <cellStyle name="매_02-포장-1_수량전체_수량산출_02_판교_우수_a5-1bl_설계계산 2" xfId="9431" xr:uid="{00000000-0005-0000-0000-0000CC240000}"/>
    <cellStyle name="매_02-포장-1_수량전체_수량산출_02_판교_우수_a5-1bl_설계계산 3" xfId="9432" xr:uid="{00000000-0005-0000-0000-0000CD240000}"/>
    <cellStyle name="매_02-포장-1_수량전체_수량산출_02_판교_우수_a5-1bl_설계계산 4" xfId="9433" xr:uid="{00000000-0005-0000-0000-0000CE240000}"/>
    <cellStyle name="매_02-포장-1_수량전체_수량산출_02_판교_우수_a5-1bl_설계계산_02_판교_빗물이용_a5-2bl_설계계산서" xfId="9434" xr:uid="{00000000-0005-0000-0000-0000CF240000}"/>
    <cellStyle name="매_02-포장-1_수량전체_수량산출_02_판교_우수_a5-1bl_설계계산_02_판교_빗물이용_a5-2bl_설계계산서 2" xfId="9435" xr:uid="{00000000-0005-0000-0000-0000D0240000}"/>
    <cellStyle name="매_02-포장-1_수량전체_수량산출_02_판교_우수_a5-1bl_설계계산_02_판교_빗물이용_a5-2bl_설계계산서 3" xfId="9436" xr:uid="{00000000-0005-0000-0000-0000D1240000}"/>
    <cellStyle name="매_02-포장-1_수량전체_수량산출_02_판교_우수_a5-1bl_설계계산_02_판교_빗물이용_a5-2bl_설계계산서 4" xfId="9437" xr:uid="{00000000-0005-0000-0000-0000D2240000}"/>
    <cellStyle name="매_02-포장-1_수량전체_수량산출_1관로공" xfId="9438" xr:uid="{00000000-0005-0000-0000-0000D3240000}"/>
    <cellStyle name="매_02-포장-1_수량전체_수량산출_1관로공 2" xfId="9439" xr:uid="{00000000-0005-0000-0000-0000D4240000}"/>
    <cellStyle name="매_02-포장-1_수량전체_수량산출_1관로공 3" xfId="9440" xr:uid="{00000000-0005-0000-0000-0000D5240000}"/>
    <cellStyle name="매_02-포장-1_수량전체_수량산출_1관로공 4" xfId="9441" xr:uid="{00000000-0005-0000-0000-0000D6240000}"/>
    <cellStyle name="매_02-포장-1_수량전체_수량산출_1관로공_02_판교_우수_a5-1bl_설계계산" xfId="9442" xr:uid="{00000000-0005-0000-0000-0000D7240000}"/>
    <cellStyle name="매_02-포장-1_수량전체_수량산출_1관로공_02_판교_우수_a5-1bl_설계계산 2" xfId="9443" xr:uid="{00000000-0005-0000-0000-0000D8240000}"/>
    <cellStyle name="매_02-포장-1_수량전체_수량산출_1관로공_02_판교_우수_a5-1bl_설계계산 3" xfId="9444" xr:uid="{00000000-0005-0000-0000-0000D9240000}"/>
    <cellStyle name="매_02-포장-1_수량전체_수량산출_1관로공_02_판교_우수_a5-1bl_설계계산 4" xfId="9445" xr:uid="{00000000-0005-0000-0000-0000DA240000}"/>
    <cellStyle name="매_02-포장-1_수량전체_수량산출_1관로공_02_판교_우수_a5-1bl_설계계산_02_판교_빗물이용_a5-2bl_설계계산서" xfId="9446" xr:uid="{00000000-0005-0000-0000-0000DB240000}"/>
    <cellStyle name="매_02-포장-1_수량전체_수량산출_1관로공_02_판교_우수_a5-1bl_설계계산_02_판교_빗물이용_a5-2bl_설계계산서 2" xfId="9447" xr:uid="{00000000-0005-0000-0000-0000DC240000}"/>
    <cellStyle name="매_02-포장-1_수량전체_수량산출_1관로공_02_판교_우수_a5-1bl_설계계산_02_판교_빗물이용_a5-2bl_설계계산서 3" xfId="9448" xr:uid="{00000000-0005-0000-0000-0000DD240000}"/>
    <cellStyle name="매_02-포장-1_수량전체_수량산출_1관로공_02_판교_우수_a5-1bl_설계계산_02_판교_빗물이용_a5-2bl_설계계산서 4" xfId="9449" xr:uid="{00000000-0005-0000-0000-0000DE240000}"/>
    <cellStyle name="매_02-포장-1_수량전체_인월중군소하천" xfId="9450" xr:uid="{00000000-0005-0000-0000-0000DF240000}"/>
    <cellStyle name="매_02-포장-1_수량전체_인월중군소하천 2" xfId="9451" xr:uid="{00000000-0005-0000-0000-0000E0240000}"/>
    <cellStyle name="매_02-포장-1_수량전체_인월중군소하천 3" xfId="9452" xr:uid="{00000000-0005-0000-0000-0000E1240000}"/>
    <cellStyle name="매_02-포장-1_수량전체_인월중군소하천 4" xfId="9453" xr:uid="{00000000-0005-0000-0000-0000E2240000}"/>
    <cellStyle name="매_02-포장-1_수량전체_인월중군소하천_02_판교_우수_a5-1bl_설계계산" xfId="9454" xr:uid="{00000000-0005-0000-0000-0000E3240000}"/>
    <cellStyle name="매_02-포장-1_수량전체_인월중군소하천_02_판교_우수_a5-1bl_설계계산 2" xfId="9455" xr:uid="{00000000-0005-0000-0000-0000E4240000}"/>
    <cellStyle name="매_02-포장-1_수량전체_인월중군소하천_02_판교_우수_a5-1bl_설계계산 3" xfId="9456" xr:uid="{00000000-0005-0000-0000-0000E5240000}"/>
    <cellStyle name="매_02-포장-1_수량전체_인월중군소하천_02_판교_우수_a5-1bl_설계계산 4" xfId="9457" xr:uid="{00000000-0005-0000-0000-0000E6240000}"/>
    <cellStyle name="매_02-포장-1_수량전체_인월중군소하천_02_판교_우수_a5-1bl_설계계산_02_판교_빗물이용_a5-2bl_설계계산서" xfId="9458" xr:uid="{00000000-0005-0000-0000-0000E7240000}"/>
    <cellStyle name="매_02-포장-1_수량전체_인월중군소하천_02_판교_우수_a5-1bl_설계계산_02_판교_빗물이용_a5-2bl_설계계산서 2" xfId="9459" xr:uid="{00000000-0005-0000-0000-0000E8240000}"/>
    <cellStyle name="매_02-포장-1_수량전체_인월중군소하천_02_판교_우수_a5-1bl_설계계산_02_판교_빗물이용_a5-2bl_설계계산서 3" xfId="9460" xr:uid="{00000000-0005-0000-0000-0000E9240000}"/>
    <cellStyle name="매_02-포장-1_수량전체_인월중군소하천_02_판교_우수_a5-1bl_설계계산_02_판교_빗물이용_a5-2bl_설계계산서 4" xfId="9461" xr:uid="{00000000-0005-0000-0000-0000EA240000}"/>
    <cellStyle name="매_02-포장-1_수량전체_인월중군소하천_1관로공" xfId="9462" xr:uid="{00000000-0005-0000-0000-0000EB240000}"/>
    <cellStyle name="매_02-포장-1_수량전체_인월중군소하천_1관로공 2" xfId="9463" xr:uid="{00000000-0005-0000-0000-0000EC240000}"/>
    <cellStyle name="매_02-포장-1_수량전체_인월중군소하천_1관로공 3" xfId="9464" xr:uid="{00000000-0005-0000-0000-0000ED240000}"/>
    <cellStyle name="매_02-포장-1_수량전체_인월중군소하천_1관로공 4" xfId="9465" xr:uid="{00000000-0005-0000-0000-0000EE240000}"/>
    <cellStyle name="매_02-포장-1_수량전체_인월중군소하천_1관로공_02_판교_우수_a5-1bl_설계계산" xfId="9466" xr:uid="{00000000-0005-0000-0000-0000EF240000}"/>
    <cellStyle name="매_02-포장-1_수량전체_인월중군소하천_1관로공_02_판교_우수_a5-1bl_설계계산 2" xfId="9467" xr:uid="{00000000-0005-0000-0000-0000F0240000}"/>
    <cellStyle name="매_02-포장-1_수량전체_인월중군소하천_1관로공_02_판교_우수_a5-1bl_설계계산 3" xfId="9468" xr:uid="{00000000-0005-0000-0000-0000F1240000}"/>
    <cellStyle name="매_02-포장-1_수량전체_인월중군소하천_1관로공_02_판교_우수_a5-1bl_설계계산 4" xfId="9469" xr:uid="{00000000-0005-0000-0000-0000F2240000}"/>
    <cellStyle name="매_02-포장-1_수량전체_인월중군소하천_1관로공_02_판교_우수_a5-1bl_설계계산_02_판교_빗물이용_a5-2bl_설계계산서" xfId="9470" xr:uid="{00000000-0005-0000-0000-0000F3240000}"/>
    <cellStyle name="매_02-포장-1_수량전체_인월중군소하천_1관로공_02_판교_우수_a5-1bl_설계계산_02_판교_빗물이용_a5-2bl_설계계산서 2" xfId="9471" xr:uid="{00000000-0005-0000-0000-0000F4240000}"/>
    <cellStyle name="매_02-포장-1_수량전체_인월중군소하천_1관로공_02_판교_우수_a5-1bl_설계계산_02_판교_빗물이용_a5-2bl_설계계산서 3" xfId="9472" xr:uid="{00000000-0005-0000-0000-0000F5240000}"/>
    <cellStyle name="매_02-포장-1_수량전체_인월중군소하천_1관로공_02_판교_우수_a5-1bl_설계계산_02_판교_빗물이용_a5-2bl_설계계산서 4" xfId="9473" xr:uid="{00000000-0005-0000-0000-0000F6240000}"/>
    <cellStyle name="매_02-포장-1_원좌산지구마을하수도" xfId="9474" xr:uid="{00000000-0005-0000-0000-0000F7240000}"/>
    <cellStyle name="매_02-포장-1_원좌산지구마을하수도 2" xfId="9475" xr:uid="{00000000-0005-0000-0000-0000F8240000}"/>
    <cellStyle name="매_02-포장-1_원좌산지구마을하수도 3" xfId="9476" xr:uid="{00000000-0005-0000-0000-0000F9240000}"/>
    <cellStyle name="매_02-포장-1_원좌산지구마을하수도 4" xfId="9477" xr:uid="{00000000-0005-0000-0000-0000FA240000}"/>
    <cellStyle name="매_02-포장-1_태인초수량(2안)-발주분" xfId="9478" xr:uid="{00000000-0005-0000-0000-0000FB240000}"/>
    <cellStyle name="매_02-포장-1_태인초수량(2안)-발주분 2" xfId="9479" xr:uid="{00000000-0005-0000-0000-0000FC240000}"/>
    <cellStyle name="매_02-포장-1_태인초수량(2안)-발주분 3" xfId="9480" xr:uid="{00000000-0005-0000-0000-0000FD240000}"/>
    <cellStyle name="매_02-포장-1_태인초수량(2안)-발주분 4" xfId="9481" xr:uid="{00000000-0005-0000-0000-0000FE240000}"/>
    <cellStyle name="매_02-포장-1_포장공" xfId="9482" xr:uid="{00000000-0005-0000-0000-0000FF240000}"/>
    <cellStyle name="매_02-포장-1_포장공 2" xfId="9483" xr:uid="{00000000-0005-0000-0000-000000250000}"/>
    <cellStyle name="매_02-포장-1_포장공 3" xfId="9484" xr:uid="{00000000-0005-0000-0000-000001250000}"/>
    <cellStyle name="매_02-포장-1_포장공 4" xfId="9485" xr:uid="{00000000-0005-0000-0000-000002250000}"/>
    <cellStyle name="매_02-포장-1_포장공_02_판교_우수_a5-1bl_설계계산" xfId="9486" xr:uid="{00000000-0005-0000-0000-000003250000}"/>
    <cellStyle name="매_02-포장-1_포장공_02_판교_우수_a5-1bl_설계계산 2" xfId="9487" xr:uid="{00000000-0005-0000-0000-000004250000}"/>
    <cellStyle name="매_02-포장-1_포장공_02_판교_우수_a5-1bl_설계계산 3" xfId="9488" xr:uid="{00000000-0005-0000-0000-000005250000}"/>
    <cellStyle name="매_02-포장-1_포장공_02_판교_우수_a5-1bl_설계계산 4" xfId="9489" xr:uid="{00000000-0005-0000-0000-000006250000}"/>
    <cellStyle name="매_02-포장-1_포장공_02_판교_우수_a5-1bl_설계계산_02_판교_빗물이용_a5-2bl_설계계산서" xfId="9490" xr:uid="{00000000-0005-0000-0000-000007250000}"/>
    <cellStyle name="매_02-포장-1_포장공_02_판교_우수_a5-1bl_설계계산_02_판교_빗물이용_a5-2bl_설계계산서 2" xfId="9491" xr:uid="{00000000-0005-0000-0000-000008250000}"/>
    <cellStyle name="매_02-포장-1_포장공_02_판교_우수_a5-1bl_설계계산_02_판교_빗물이용_a5-2bl_설계계산서 3" xfId="9492" xr:uid="{00000000-0005-0000-0000-000009250000}"/>
    <cellStyle name="매_02-포장-1_포장공_02_판교_우수_a5-1bl_설계계산_02_판교_빗물이용_a5-2bl_설계계산서 4" xfId="9493" xr:uid="{00000000-0005-0000-0000-00000A250000}"/>
    <cellStyle name="매_02-포장-1_포장공_1토공및포장공" xfId="9494" xr:uid="{00000000-0005-0000-0000-00000B250000}"/>
    <cellStyle name="매_02-포장-1_포장공_1토공및포장공 2" xfId="9495" xr:uid="{00000000-0005-0000-0000-00000C250000}"/>
    <cellStyle name="매_02-포장-1_포장공_1토공및포장공 3" xfId="9496" xr:uid="{00000000-0005-0000-0000-00000D250000}"/>
    <cellStyle name="매_02-포장-1_포장공_1토공및포장공 4" xfId="9497" xr:uid="{00000000-0005-0000-0000-00000E250000}"/>
    <cellStyle name="매_02-포장-1_포장공_1토공및포장공_02_판교_우수_a5-1bl_설계계산" xfId="9498" xr:uid="{00000000-0005-0000-0000-00000F250000}"/>
    <cellStyle name="매_02-포장-1_포장공_1토공및포장공_02_판교_우수_a5-1bl_설계계산 2" xfId="9499" xr:uid="{00000000-0005-0000-0000-000010250000}"/>
    <cellStyle name="매_02-포장-1_포장공_1토공및포장공_02_판교_우수_a5-1bl_설계계산 3" xfId="9500" xr:uid="{00000000-0005-0000-0000-000011250000}"/>
    <cellStyle name="매_02-포장-1_포장공_1토공및포장공_02_판교_우수_a5-1bl_설계계산 4" xfId="9501" xr:uid="{00000000-0005-0000-0000-000012250000}"/>
    <cellStyle name="매_02-포장-1_포장공_1토공및포장공_02_판교_우수_a5-1bl_설계계산_02_판교_빗물이용_a5-2bl_설계계산서" xfId="9502" xr:uid="{00000000-0005-0000-0000-000013250000}"/>
    <cellStyle name="매_02-포장-1_포장공_1토공및포장공_02_판교_우수_a5-1bl_설계계산_02_판교_빗물이용_a5-2bl_설계계산서 2" xfId="9503" xr:uid="{00000000-0005-0000-0000-000014250000}"/>
    <cellStyle name="매_02-포장-1_포장공_1토공및포장공_02_판교_우수_a5-1bl_설계계산_02_판교_빗물이용_a5-2bl_설계계산서 3" xfId="9504" xr:uid="{00000000-0005-0000-0000-000015250000}"/>
    <cellStyle name="매_02-포장-1_포장공_1토공및포장공_02_판교_우수_a5-1bl_설계계산_02_판교_빗물이용_a5-2bl_설계계산서 4" xfId="9505" xr:uid="{00000000-0005-0000-0000-000016250000}"/>
    <cellStyle name="매_02-포장-1_포장공_1토공및포장공_1관로공" xfId="9506" xr:uid="{00000000-0005-0000-0000-000017250000}"/>
    <cellStyle name="매_02-포장-1_포장공_1토공및포장공_1관로공 2" xfId="9507" xr:uid="{00000000-0005-0000-0000-000018250000}"/>
    <cellStyle name="매_02-포장-1_포장공_1토공및포장공_1관로공 3" xfId="9508" xr:uid="{00000000-0005-0000-0000-000019250000}"/>
    <cellStyle name="매_02-포장-1_포장공_1토공및포장공_1관로공 4" xfId="9509" xr:uid="{00000000-0005-0000-0000-00001A250000}"/>
    <cellStyle name="매_02-포장-1_포장공_1토공및포장공_1관로공_02_판교_우수_a5-1bl_설계계산" xfId="9510" xr:uid="{00000000-0005-0000-0000-00001B250000}"/>
    <cellStyle name="매_02-포장-1_포장공_1토공및포장공_1관로공_02_판교_우수_a5-1bl_설계계산 2" xfId="9511" xr:uid="{00000000-0005-0000-0000-00001C250000}"/>
    <cellStyle name="매_02-포장-1_포장공_1토공및포장공_1관로공_02_판교_우수_a5-1bl_설계계산 3" xfId="9512" xr:uid="{00000000-0005-0000-0000-00001D250000}"/>
    <cellStyle name="매_02-포장-1_포장공_1토공및포장공_1관로공_02_판교_우수_a5-1bl_설계계산 4" xfId="9513" xr:uid="{00000000-0005-0000-0000-00001E250000}"/>
    <cellStyle name="매_02-포장-1_포장공_1토공및포장공_1관로공_02_판교_우수_a5-1bl_설계계산_02_판교_빗물이용_a5-2bl_설계계산서" xfId="9514" xr:uid="{00000000-0005-0000-0000-00001F250000}"/>
    <cellStyle name="매_02-포장-1_포장공_1토공및포장공_1관로공_02_판교_우수_a5-1bl_설계계산_02_판교_빗물이용_a5-2bl_설계계산서 2" xfId="9515" xr:uid="{00000000-0005-0000-0000-000020250000}"/>
    <cellStyle name="매_02-포장-1_포장공_1토공및포장공_1관로공_02_판교_우수_a5-1bl_설계계산_02_판교_빗물이용_a5-2bl_설계계산서 3" xfId="9516" xr:uid="{00000000-0005-0000-0000-000021250000}"/>
    <cellStyle name="매_02-포장-1_포장공_1토공및포장공_1관로공_02_판교_우수_a5-1bl_설계계산_02_판교_빗물이용_a5-2bl_설계계산서 4" xfId="9517" xr:uid="{00000000-0005-0000-0000-000022250000}"/>
    <cellStyle name="매_100ton_설계내역서" xfId="9518" xr:uid="{00000000-0005-0000-0000-000023250000}"/>
    <cellStyle name="매_100ton_설계내역서 2" xfId="9519" xr:uid="{00000000-0005-0000-0000-000024250000}"/>
    <cellStyle name="매_100ton_설계내역서 3" xfId="9520" xr:uid="{00000000-0005-0000-0000-000025250000}"/>
    <cellStyle name="매_100ton_설계내역서 4" xfId="9521" xr:uid="{00000000-0005-0000-0000-000026250000}"/>
    <cellStyle name="매_Boo2" xfId="9522" xr:uid="{00000000-0005-0000-0000-000027250000}"/>
    <cellStyle name="매_Boo2 2" xfId="9523" xr:uid="{00000000-0005-0000-0000-000028250000}"/>
    <cellStyle name="매_Boo2 3" xfId="9524" xr:uid="{00000000-0005-0000-0000-000029250000}"/>
    <cellStyle name="매_Boo2 4" xfId="9525" xr:uid="{00000000-0005-0000-0000-00002A250000}"/>
    <cellStyle name="매_Boo2_02_판교_우수_a5-1bl_설계계산" xfId="9526" xr:uid="{00000000-0005-0000-0000-00002B250000}"/>
    <cellStyle name="매_Boo2_02_판교_우수_a5-1bl_설계계산 2" xfId="9527" xr:uid="{00000000-0005-0000-0000-00002C250000}"/>
    <cellStyle name="매_Boo2_02_판교_우수_a5-1bl_설계계산 3" xfId="9528" xr:uid="{00000000-0005-0000-0000-00002D250000}"/>
    <cellStyle name="매_Boo2_02_판교_우수_a5-1bl_설계계산 4" xfId="9529" xr:uid="{00000000-0005-0000-0000-00002E250000}"/>
    <cellStyle name="매_Boo2_02_판교_우수_a5-1bl_설계계산_02_판교_빗물이용_a5-2bl_설계계산서" xfId="9530" xr:uid="{00000000-0005-0000-0000-00002F250000}"/>
    <cellStyle name="매_Boo2_02_판교_우수_a5-1bl_설계계산_02_판교_빗물이용_a5-2bl_설계계산서 2" xfId="9531" xr:uid="{00000000-0005-0000-0000-000030250000}"/>
    <cellStyle name="매_Boo2_02_판교_우수_a5-1bl_설계계산_02_판교_빗물이용_a5-2bl_설계계산서 3" xfId="9532" xr:uid="{00000000-0005-0000-0000-000031250000}"/>
    <cellStyle name="매_Boo2_02_판교_우수_a5-1bl_설계계산_02_판교_빗물이용_a5-2bl_설계계산서 4" xfId="9533" xr:uid="{00000000-0005-0000-0000-000032250000}"/>
    <cellStyle name="매_Boo2_1토공및포장공" xfId="9534" xr:uid="{00000000-0005-0000-0000-000033250000}"/>
    <cellStyle name="매_Boo2_1토공및포장공 2" xfId="9535" xr:uid="{00000000-0005-0000-0000-000034250000}"/>
    <cellStyle name="매_Boo2_1토공및포장공 3" xfId="9536" xr:uid="{00000000-0005-0000-0000-000035250000}"/>
    <cellStyle name="매_Boo2_1토공및포장공 4" xfId="9537" xr:uid="{00000000-0005-0000-0000-000036250000}"/>
    <cellStyle name="매_Boo2_1토공및포장공_02_판교_우수_a5-1bl_설계계산" xfId="9538" xr:uid="{00000000-0005-0000-0000-000037250000}"/>
    <cellStyle name="매_Boo2_1토공및포장공_02_판교_우수_a5-1bl_설계계산 2" xfId="9539" xr:uid="{00000000-0005-0000-0000-000038250000}"/>
    <cellStyle name="매_Boo2_1토공및포장공_02_판교_우수_a5-1bl_설계계산 3" xfId="9540" xr:uid="{00000000-0005-0000-0000-000039250000}"/>
    <cellStyle name="매_Boo2_1토공및포장공_02_판교_우수_a5-1bl_설계계산 4" xfId="9541" xr:uid="{00000000-0005-0000-0000-00003A250000}"/>
    <cellStyle name="매_Boo2_1토공및포장공_02_판교_우수_a5-1bl_설계계산_02_판교_빗물이용_a5-2bl_설계계산서" xfId="9542" xr:uid="{00000000-0005-0000-0000-00003B250000}"/>
    <cellStyle name="매_Boo2_1토공및포장공_02_판교_우수_a5-1bl_설계계산_02_판교_빗물이용_a5-2bl_설계계산서 2" xfId="9543" xr:uid="{00000000-0005-0000-0000-00003C250000}"/>
    <cellStyle name="매_Boo2_1토공및포장공_02_판교_우수_a5-1bl_설계계산_02_판교_빗물이용_a5-2bl_설계계산서 3" xfId="9544" xr:uid="{00000000-0005-0000-0000-00003D250000}"/>
    <cellStyle name="매_Boo2_1토공및포장공_02_판교_우수_a5-1bl_설계계산_02_판교_빗물이용_a5-2bl_설계계산서 4" xfId="9545" xr:uid="{00000000-0005-0000-0000-00003E250000}"/>
    <cellStyle name="매_Boo2_1토공및포장공_1관로공" xfId="9546" xr:uid="{00000000-0005-0000-0000-00003F250000}"/>
    <cellStyle name="매_Boo2_1토공및포장공_1관로공 2" xfId="9547" xr:uid="{00000000-0005-0000-0000-000040250000}"/>
    <cellStyle name="매_Boo2_1토공및포장공_1관로공 3" xfId="9548" xr:uid="{00000000-0005-0000-0000-000041250000}"/>
    <cellStyle name="매_Boo2_1토공및포장공_1관로공 4" xfId="9549" xr:uid="{00000000-0005-0000-0000-000042250000}"/>
    <cellStyle name="매_Boo2_1토공및포장공_1관로공_02_판교_우수_a5-1bl_설계계산" xfId="9550" xr:uid="{00000000-0005-0000-0000-000043250000}"/>
    <cellStyle name="매_Boo2_1토공및포장공_1관로공_02_판교_우수_a5-1bl_설계계산 2" xfId="9551" xr:uid="{00000000-0005-0000-0000-000044250000}"/>
    <cellStyle name="매_Boo2_1토공및포장공_1관로공_02_판교_우수_a5-1bl_설계계산 3" xfId="9552" xr:uid="{00000000-0005-0000-0000-000045250000}"/>
    <cellStyle name="매_Boo2_1토공및포장공_1관로공_02_판교_우수_a5-1bl_설계계산 4" xfId="9553" xr:uid="{00000000-0005-0000-0000-000046250000}"/>
    <cellStyle name="매_Boo2_1토공및포장공_1관로공_02_판교_우수_a5-1bl_설계계산_02_판교_빗물이용_a5-2bl_설계계산서" xfId="9554" xr:uid="{00000000-0005-0000-0000-000047250000}"/>
    <cellStyle name="매_Boo2_1토공및포장공_1관로공_02_판교_우수_a5-1bl_설계계산_02_판교_빗물이용_a5-2bl_설계계산서 2" xfId="9555" xr:uid="{00000000-0005-0000-0000-000048250000}"/>
    <cellStyle name="매_Boo2_1토공및포장공_1관로공_02_판교_우수_a5-1bl_설계계산_02_판교_빗물이용_a5-2bl_설계계산서 3" xfId="9556" xr:uid="{00000000-0005-0000-0000-000049250000}"/>
    <cellStyle name="매_Boo2_1토공및포장공_1관로공_02_판교_우수_a5-1bl_설계계산_02_판교_빗물이용_a5-2bl_설계계산서 4" xfId="9557" xr:uid="{00000000-0005-0000-0000-00004A250000}"/>
    <cellStyle name="매_Boo2_도로수량양식" xfId="9558" xr:uid="{00000000-0005-0000-0000-00004B250000}"/>
    <cellStyle name="매_Boo2_도로수량양식 2" xfId="9559" xr:uid="{00000000-0005-0000-0000-00004C250000}"/>
    <cellStyle name="매_Boo2_도로수량양식 3" xfId="9560" xr:uid="{00000000-0005-0000-0000-00004D250000}"/>
    <cellStyle name="매_Boo2_도로수량양식 4" xfId="9561" xr:uid="{00000000-0005-0000-0000-00004E250000}"/>
    <cellStyle name="매_Boo2_도로수량양식_02_판교_우수_a5-1bl_설계계산" xfId="9562" xr:uid="{00000000-0005-0000-0000-00004F250000}"/>
    <cellStyle name="매_Boo2_도로수량양식_02_판교_우수_a5-1bl_설계계산 2" xfId="9563" xr:uid="{00000000-0005-0000-0000-000050250000}"/>
    <cellStyle name="매_Boo2_도로수량양식_02_판교_우수_a5-1bl_설계계산 3" xfId="9564" xr:uid="{00000000-0005-0000-0000-000051250000}"/>
    <cellStyle name="매_Boo2_도로수량양식_02_판교_우수_a5-1bl_설계계산 4" xfId="9565" xr:uid="{00000000-0005-0000-0000-000052250000}"/>
    <cellStyle name="매_Boo2_도로수량양식_02_판교_우수_a5-1bl_설계계산_02_판교_빗물이용_a5-2bl_설계계산서" xfId="9566" xr:uid="{00000000-0005-0000-0000-000053250000}"/>
    <cellStyle name="매_Boo2_도로수량양식_02_판교_우수_a5-1bl_설계계산_02_판교_빗물이용_a5-2bl_설계계산서 2" xfId="9567" xr:uid="{00000000-0005-0000-0000-000054250000}"/>
    <cellStyle name="매_Boo2_도로수량양식_02_판교_우수_a5-1bl_설계계산_02_판교_빗물이용_a5-2bl_설계계산서 3" xfId="9568" xr:uid="{00000000-0005-0000-0000-000055250000}"/>
    <cellStyle name="매_Boo2_도로수량양식_02_판교_우수_a5-1bl_설계계산_02_판교_빗물이용_a5-2bl_설계계산서 4" xfId="9569" xr:uid="{00000000-0005-0000-0000-000056250000}"/>
    <cellStyle name="매_Boo2_도로수량양식_1관로공" xfId="9570" xr:uid="{00000000-0005-0000-0000-000057250000}"/>
    <cellStyle name="매_Boo2_도로수량양식_1관로공 2" xfId="9571" xr:uid="{00000000-0005-0000-0000-000058250000}"/>
    <cellStyle name="매_Boo2_도로수량양식_1관로공 3" xfId="9572" xr:uid="{00000000-0005-0000-0000-000059250000}"/>
    <cellStyle name="매_Boo2_도로수량양식_1관로공 4" xfId="9573" xr:uid="{00000000-0005-0000-0000-00005A250000}"/>
    <cellStyle name="매_Boo2_도로수량양식_1관로공_02_판교_우수_a5-1bl_설계계산" xfId="9574" xr:uid="{00000000-0005-0000-0000-00005B250000}"/>
    <cellStyle name="매_Boo2_도로수량양식_1관로공_02_판교_우수_a5-1bl_설계계산 2" xfId="9575" xr:uid="{00000000-0005-0000-0000-00005C250000}"/>
    <cellStyle name="매_Boo2_도로수량양식_1관로공_02_판교_우수_a5-1bl_설계계산 3" xfId="9576" xr:uid="{00000000-0005-0000-0000-00005D250000}"/>
    <cellStyle name="매_Boo2_도로수량양식_1관로공_02_판교_우수_a5-1bl_설계계산 4" xfId="9577" xr:uid="{00000000-0005-0000-0000-00005E250000}"/>
    <cellStyle name="매_Boo2_도로수량양식_1관로공_02_판교_우수_a5-1bl_설계계산_02_판교_빗물이용_a5-2bl_설계계산서" xfId="9578" xr:uid="{00000000-0005-0000-0000-00005F250000}"/>
    <cellStyle name="매_Boo2_도로수량양식_1관로공_02_판교_우수_a5-1bl_설계계산_02_판교_빗물이용_a5-2bl_설계계산서 2" xfId="9579" xr:uid="{00000000-0005-0000-0000-000060250000}"/>
    <cellStyle name="매_Boo2_도로수량양식_1관로공_02_판교_우수_a5-1bl_설계계산_02_판교_빗물이용_a5-2bl_설계계산서 3" xfId="9580" xr:uid="{00000000-0005-0000-0000-000061250000}"/>
    <cellStyle name="매_Boo2_도로수량양식_1관로공_02_판교_우수_a5-1bl_설계계산_02_판교_빗물이용_a5-2bl_설계계산서 4" xfId="9581" xr:uid="{00000000-0005-0000-0000-000062250000}"/>
    <cellStyle name="매_Boo2_수량산출" xfId="9582" xr:uid="{00000000-0005-0000-0000-000063250000}"/>
    <cellStyle name="매_Boo2_수량산출 2" xfId="9583" xr:uid="{00000000-0005-0000-0000-000064250000}"/>
    <cellStyle name="매_Boo2_수량산출 3" xfId="9584" xr:uid="{00000000-0005-0000-0000-000065250000}"/>
    <cellStyle name="매_Boo2_수량산출 4" xfId="9585" xr:uid="{00000000-0005-0000-0000-000066250000}"/>
    <cellStyle name="매_Boo2_수량산출_02_판교_우수_a5-1bl_설계계산" xfId="9586" xr:uid="{00000000-0005-0000-0000-000067250000}"/>
    <cellStyle name="매_Boo2_수량산출_02_판교_우수_a5-1bl_설계계산 2" xfId="9587" xr:uid="{00000000-0005-0000-0000-000068250000}"/>
    <cellStyle name="매_Boo2_수량산출_02_판교_우수_a5-1bl_설계계산 3" xfId="9588" xr:uid="{00000000-0005-0000-0000-000069250000}"/>
    <cellStyle name="매_Boo2_수량산출_02_판교_우수_a5-1bl_설계계산 4" xfId="9589" xr:uid="{00000000-0005-0000-0000-00006A250000}"/>
    <cellStyle name="매_Boo2_수량산출_02_판교_우수_a5-1bl_설계계산_02_판교_빗물이용_a5-2bl_설계계산서" xfId="9590" xr:uid="{00000000-0005-0000-0000-00006B250000}"/>
    <cellStyle name="매_Boo2_수량산출_02_판교_우수_a5-1bl_설계계산_02_판교_빗물이용_a5-2bl_설계계산서 2" xfId="9591" xr:uid="{00000000-0005-0000-0000-00006C250000}"/>
    <cellStyle name="매_Boo2_수량산출_02_판교_우수_a5-1bl_설계계산_02_판교_빗물이용_a5-2bl_설계계산서 3" xfId="9592" xr:uid="{00000000-0005-0000-0000-00006D250000}"/>
    <cellStyle name="매_Boo2_수량산출_02_판교_우수_a5-1bl_설계계산_02_판교_빗물이용_a5-2bl_설계계산서 4" xfId="9593" xr:uid="{00000000-0005-0000-0000-00006E250000}"/>
    <cellStyle name="매_Boo2_수량산출_1관로공" xfId="9594" xr:uid="{00000000-0005-0000-0000-00006F250000}"/>
    <cellStyle name="매_Boo2_수량산출_1관로공 2" xfId="9595" xr:uid="{00000000-0005-0000-0000-000070250000}"/>
    <cellStyle name="매_Boo2_수량산출_1관로공 3" xfId="9596" xr:uid="{00000000-0005-0000-0000-000071250000}"/>
    <cellStyle name="매_Boo2_수량산출_1관로공 4" xfId="9597" xr:uid="{00000000-0005-0000-0000-000072250000}"/>
    <cellStyle name="매_Boo2_수량산출_1관로공_02_판교_우수_a5-1bl_설계계산" xfId="9598" xr:uid="{00000000-0005-0000-0000-000073250000}"/>
    <cellStyle name="매_Boo2_수량산출_1관로공_02_판교_우수_a5-1bl_설계계산 2" xfId="9599" xr:uid="{00000000-0005-0000-0000-000074250000}"/>
    <cellStyle name="매_Boo2_수량산출_1관로공_02_판교_우수_a5-1bl_설계계산 3" xfId="9600" xr:uid="{00000000-0005-0000-0000-000075250000}"/>
    <cellStyle name="매_Boo2_수량산출_1관로공_02_판교_우수_a5-1bl_설계계산 4" xfId="9601" xr:uid="{00000000-0005-0000-0000-000076250000}"/>
    <cellStyle name="매_Boo2_수량산출_1관로공_02_판교_우수_a5-1bl_설계계산_02_판교_빗물이용_a5-2bl_설계계산서" xfId="9602" xr:uid="{00000000-0005-0000-0000-000077250000}"/>
    <cellStyle name="매_Boo2_수량산출_1관로공_02_판교_우수_a5-1bl_설계계산_02_판교_빗물이용_a5-2bl_설계계산서 2" xfId="9603" xr:uid="{00000000-0005-0000-0000-000078250000}"/>
    <cellStyle name="매_Boo2_수량산출_1관로공_02_판교_우수_a5-1bl_설계계산_02_판교_빗물이용_a5-2bl_설계계산서 3" xfId="9604" xr:uid="{00000000-0005-0000-0000-000079250000}"/>
    <cellStyle name="매_Boo2_수량산출_1관로공_02_판교_우수_a5-1bl_설계계산_02_판교_빗물이용_a5-2bl_설계계산서 4" xfId="9605" xr:uid="{00000000-0005-0000-0000-00007A250000}"/>
    <cellStyle name="매_Boo2_수량전체" xfId="9606" xr:uid="{00000000-0005-0000-0000-00007B250000}"/>
    <cellStyle name="매_Boo2_수량전체 2" xfId="9607" xr:uid="{00000000-0005-0000-0000-00007C250000}"/>
    <cellStyle name="매_Boo2_수량전체 3" xfId="9608" xr:uid="{00000000-0005-0000-0000-00007D250000}"/>
    <cellStyle name="매_Boo2_수량전체 4" xfId="9609" xr:uid="{00000000-0005-0000-0000-00007E250000}"/>
    <cellStyle name="매_Boo2_수량전체_02_판교_우수_a5-1bl_설계계산" xfId="9610" xr:uid="{00000000-0005-0000-0000-00007F250000}"/>
    <cellStyle name="매_Boo2_수량전체_02_판교_우수_a5-1bl_설계계산 2" xfId="9611" xr:uid="{00000000-0005-0000-0000-000080250000}"/>
    <cellStyle name="매_Boo2_수량전체_02_판교_우수_a5-1bl_설계계산 3" xfId="9612" xr:uid="{00000000-0005-0000-0000-000081250000}"/>
    <cellStyle name="매_Boo2_수량전체_02_판교_우수_a5-1bl_설계계산 4" xfId="9613" xr:uid="{00000000-0005-0000-0000-000082250000}"/>
    <cellStyle name="매_Boo2_수량전체_02_판교_우수_a5-1bl_설계계산_02_판교_빗물이용_a5-2bl_설계계산서" xfId="9614" xr:uid="{00000000-0005-0000-0000-000083250000}"/>
    <cellStyle name="매_Boo2_수량전체_02_판교_우수_a5-1bl_설계계산_02_판교_빗물이용_a5-2bl_설계계산서 2" xfId="9615" xr:uid="{00000000-0005-0000-0000-000084250000}"/>
    <cellStyle name="매_Boo2_수량전체_02_판교_우수_a5-1bl_설계계산_02_판교_빗물이용_a5-2bl_설계계산서 3" xfId="9616" xr:uid="{00000000-0005-0000-0000-000085250000}"/>
    <cellStyle name="매_Boo2_수량전체_02_판교_우수_a5-1bl_설계계산_02_판교_빗물이용_a5-2bl_설계계산서 4" xfId="9617" xr:uid="{00000000-0005-0000-0000-000086250000}"/>
    <cellStyle name="매_Boo2_수량전체_1토공및포장공" xfId="9618" xr:uid="{00000000-0005-0000-0000-000087250000}"/>
    <cellStyle name="매_Boo2_수량전체_1토공및포장공 2" xfId="9619" xr:uid="{00000000-0005-0000-0000-000088250000}"/>
    <cellStyle name="매_Boo2_수량전체_1토공및포장공 3" xfId="9620" xr:uid="{00000000-0005-0000-0000-000089250000}"/>
    <cellStyle name="매_Boo2_수량전체_1토공및포장공 4" xfId="9621" xr:uid="{00000000-0005-0000-0000-00008A250000}"/>
    <cellStyle name="매_Boo2_수량전체_1토공및포장공_02_판교_우수_a5-1bl_설계계산" xfId="9622" xr:uid="{00000000-0005-0000-0000-00008B250000}"/>
    <cellStyle name="매_Boo2_수량전체_1토공및포장공_02_판교_우수_a5-1bl_설계계산 2" xfId="9623" xr:uid="{00000000-0005-0000-0000-00008C250000}"/>
    <cellStyle name="매_Boo2_수량전체_1토공및포장공_02_판교_우수_a5-1bl_설계계산 3" xfId="9624" xr:uid="{00000000-0005-0000-0000-00008D250000}"/>
    <cellStyle name="매_Boo2_수량전체_1토공및포장공_02_판교_우수_a5-1bl_설계계산 4" xfId="9625" xr:uid="{00000000-0005-0000-0000-00008E250000}"/>
    <cellStyle name="매_Boo2_수량전체_1토공및포장공_02_판교_우수_a5-1bl_설계계산_02_판교_빗물이용_a5-2bl_설계계산서" xfId="9626" xr:uid="{00000000-0005-0000-0000-00008F250000}"/>
    <cellStyle name="매_Boo2_수량전체_1토공및포장공_02_판교_우수_a5-1bl_설계계산_02_판교_빗물이용_a5-2bl_설계계산서 2" xfId="9627" xr:uid="{00000000-0005-0000-0000-000090250000}"/>
    <cellStyle name="매_Boo2_수량전체_1토공및포장공_02_판교_우수_a5-1bl_설계계산_02_판교_빗물이용_a5-2bl_설계계산서 3" xfId="9628" xr:uid="{00000000-0005-0000-0000-000091250000}"/>
    <cellStyle name="매_Boo2_수량전체_1토공및포장공_02_판교_우수_a5-1bl_설계계산_02_판교_빗물이용_a5-2bl_설계계산서 4" xfId="9629" xr:uid="{00000000-0005-0000-0000-000092250000}"/>
    <cellStyle name="매_Boo2_수량전체_1토공및포장공_1관로공" xfId="9630" xr:uid="{00000000-0005-0000-0000-000093250000}"/>
    <cellStyle name="매_Boo2_수량전체_1토공및포장공_1관로공 2" xfId="9631" xr:uid="{00000000-0005-0000-0000-000094250000}"/>
    <cellStyle name="매_Boo2_수량전체_1토공및포장공_1관로공 3" xfId="9632" xr:uid="{00000000-0005-0000-0000-000095250000}"/>
    <cellStyle name="매_Boo2_수량전체_1토공및포장공_1관로공 4" xfId="9633" xr:uid="{00000000-0005-0000-0000-000096250000}"/>
    <cellStyle name="매_Boo2_수량전체_1토공및포장공_1관로공_02_판교_우수_a5-1bl_설계계산" xfId="9634" xr:uid="{00000000-0005-0000-0000-000097250000}"/>
    <cellStyle name="매_Boo2_수량전체_1토공및포장공_1관로공_02_판교_우수_a5-1bl_설계계산 2" xfId="9635" xr:uid="{00000000-0005-0000-0000-000098250000}"/>
    <cellStyle name="매_Boo2_수량전체_1토공및포장공_1관로공_02_판교_우수_a5-1bl_설계계산 3" xfId="9636" xr:uid="{00000000-0005-0000-0000-000099250000}"/>
    <cellStyle name="매_Boo2_수량전체_1토공및포장공_1관로공_02_판교_우수_a5-1bl_설계계산 4" xfId="9637" xr:uid="{00000000-0005-0000-0000-00009A250000}"/>
    <cellStyle name="매_Boo2_수량전체_1토공및포장공_1관로공_02_판교_우수_a5-1bl_설계계산_02_판교_빗물이용_a5-2bl_설계계산서" xfId="9638" xr:uid="{00000000-0005-0000-0000-00009B250000}"/>
    <cellStyle name="매_Boo2_수량전체_1토공및포장공_1관로공_02_판교_우수_a5-1bl_설계계산_02_판교_빗물이용_a5-2bl_설계계산서 2" xfId="9639" xr:uid="{00000000-0005-0000-0000-00009C250000}"/>
    <cellStyle name="매_Boo2_수량전체_1토공및포장공_1관로공_02_판교_우수_a5-1bl_설계계산_02_판교_빗물이용_a5-2bl_설계계산서 3" xfId="9640" xr:uid="{00000000-0005-0000-0000-00009D250000}"/>
    <cellStyle name="매_Boo2_수량전체_1토공및포장공_1관로공_02_판교_우수_a5-1bl_설계계산_02_판교_빗물이용_a5-2bl_설계계산서 4" xfId="9641" xr:uid="{00000000-0005-0000-0000-00009E250000}"/>
    <cellStyle name="매_Boo2_인월중군소하천" xfId="9642" xr:uid="{00000000-0005-0000-0000-00009F250000}"/>
    <cellStyle name="매_Boo2_인월중군소하천 2" xfId="9643" xr:uid="{00000000-0005-0000-0000-0000A0250000}"/>
    <cellStyle name="매_Boo2_인월중군소하천 3" xfId="9644" xr:uid="{00000000-0005-0000-0000-0000A1250000}"/>
    <cellStyle name="매_Boo2_인월중군소하천 4" xfId="9645" xr:uid="{00000000-0005-0000-0000-0000A2250000}"/>
    <cellStyle name="매_Boo2_인월중군소하천_02_판교_우수_a5-1bl_설계계산" xfId="9646" xr:uid="{00000000-0005-0000-0000-0000A3250000}"/>
    <cellStyle name="매_Boo2_인월중군소하천_02_판교_우수_a5-1bl_설계계산 2" xfId="9647" xr:uid="{00000000-0005-0000-0000-0000A4250000}"/>
    <cellStyle name="매_Boo2_인월중군소하천_02_판교_우수_a5-1bl_설계계산 3" xfId="9648" xr:uid="{00000000-0005-0000-0000-0000A5250000}"/>
    <cellStyle name="매_Boo2_인월중군소하천_02_판교_우수_a5-1bl_설계계산 4" xfId="9649" xr:uid="{00000000-0005-0000-0000-0000A6250000}"/>
    <cellStyle name="매_Boo2_인월중군소하천_02_판교_우수_a5-1bl_설계계산_02_판교_빗물이용_a5-2bl_설계계산서" xfId="9650" xr:uid="{00000000-0005-0000-0000-0000A7250000}"/>
    <cellStyle name="매_Boo2_인월중군소하천_02_판교_우수_a5-1bl_설계계산_02_판교_빗물이용_a5-2bl_설계계산서 2" xfId="9651" xr:uid="{00000000-0005-0000-0000-0000A8250000}"/>
    <cellStyle name="매_Boo2_인월중군소하천_02_판교_우수_a5-1bl_설계계산_02_판교_빗물이용_a5-2bl_설계계산서 3" xfId="9652" xr:uid="{00000000-0005-0000-0000-0000A9250000}"/>
    <cellStyle name="매_Boo2_인월중군소하천_02_판교_우수_a5-1bl_설계계산_02_판교_빗물이용_a5-2bl_설계계산서 4" xfId="9653" xr:uid="{00000000-0005-0000-0000-0000AA250000}"/>
    <cellStyle name="매_Boo2_인월중군소하천_1관로공" xfId="9654" xr:uid="{00000000-0005-0000-0000-0000AB250000}"/>
    <cellStyle name="매_Boo2_인월중군소하천_1관로공 2" xfId="9655" xr:uid="{00000000-0005-0000-0000-0000AC250000}"/>
    <cellStyle name="매_Boo2_인월중군소하천_1관로공 3" xfId="9656" xr:uid="{00000000-0005-0000-0000-0000AD250000}"/>
    <cellStyle name="매_Boo2_인월중군소하천_1관로공 4" xfId="9657" xr:uid="{00000000-0005-0000-0000-0000AE250000}"/>
    <cellStyle name="매_Boo2_인월중군소하천_1관로공_02_판교_우수_a5-1bl_설계계산" xfId="9658" xr:uid="{00000000-0005-0000-0000-0000AF250000}"/>
    <cellStyle name="매_Boo2_인월중군소하천_1관로공_02_판교_우수_a5-1bl_설계계산 2" xfId="9659" xr:uid="{00000000-0005-0000-0000-0000B0250000}"/>
    <cellStyle name="매_Boo2_인월중군소하천_1관로공_02_판교_우수_a5-1bl_설계계산 3" xfId="9660" xr:uid="{00000000-0005-0000-0000-0000B1250000}"/>
    <cellStyle name="매_Boo2_인월중군소하천_1관로공_02_판교_우수_a5-1bl_설계계산 4" xfId="9661" xr:uid="{00000000-0005-0000-0000-0000B2250000}"/>
    <cellStyle name="매_Boo2_인월중군소하천_1관로공_02_판교_우수_a5-1bl_설계계산_02_판교_빗물이용_a5-2bl_설계계산서" xfId="9662" xr:uid="{00000000-0005-0000-0000-0000B3250000}"/>
    <cellStyle name="매_Boo2_인월중군소하천_1관로공_02_판교_우수_a5-1bl_설계계산_02_판교_빗물이용_a5-2bl_설계계산서 2" xfId="9663" xr:uid="{00000000-0005-0000-0000-0000B4250000}"/>
    <cellStyle name="매_Boo2_인월중군소하천_1관로공_02_판교_우수_a5-1bl_설계계산_02_판교_빗물이용_a5-2bl_설계계산서 3" xfId="9664" xr:uid="{00000000-0005-0000-0000-0000B5250000}"/>
    <cellStyle name="매_Boo2_인월중군소하천_1관로공_02_판교_우수_a5-1bl_설계계산_02_판교_빗물이용_a5-2bl_설계계산서 4" xfId="9665" xr:uid="{00000000-0005-0000-0000-0000B6250000}"/>
    <cellStyle name="매_Book2" xfId="9666" xr:uid="{00000000-0005-0000-0000-0000B7250000}"/>
    <cellStyle name="매_Book2 2" xfId="9667" xr:uid="{00000000-0005-0000-0000-0000B8250000}"/>
    <cellStyle name="매_Book2 3" xfId="9668" xr:uid="{00000000-0005-0000-0000-0000B9250000}"/>
    <cellStyle name="매_Book2 4" xfId="9669" xr:uid="{00000000-0005-0000-0000-0000BA250000}"/>
    <cellStyle name="매_Book2_02_판교_우수_a5-1bl_설계계산" xfId="9670" xr:uid="{00000000-0005-0000-0000-0000BB250000}"/>
    <cellStyle name="매_Book2_02_판교_우수_a5-1bl_설계계산 2" xfId="9671" xr:uid="{00000000-0005-0000-0000-0000BC250000}"/>
    <cellStyle name="매_Book2_02_판교_우수_a5-1bl_설계계산 3" xfId="9672" xr:uid="{00000000-0005-0000-0000-0000BD250000}"/>
    <cellStyle name="매_Book2_02_판교_우수_a5-1bl_설계계산 4" xfId="9673" xr:uid="{00000000-0005-0000-0000-0000BE250000}"/>
    <cellStyle name="매_Book2_02_판교_우수_a5-1bl_설계계산_02_판교_빗물이용_a5-2bl_설계계산서" xfId="9674" xr:uid="{00000000-0005-0000-0000-0000BF250000}"/>
    <cellStyle name="매_Book2_02_판교_우수_a5-1bl_설계계산_02_판교_빗물이용_a5-2bl_설계계산서 2" xfId="9675" xr:uid="{00000000-0005-0000-0000-0000C0250000}"/>
    <cellStyle name="매_Book2_02_판교_우수_a5-1bl_설계계산_02_판교_빗물이용_a5-2bl_설계계산서 3" xfId="9676" xr:uid="{00000000-0005-0000-0000-0000C1250000}"/>
    <cellStyle name="매_Book2_02_판교_우수_a5-1bl_설계계산_02_판교_빗물이용_a5-2bl_설계계산서 4" xfId="9677" xr:uid="{00000000-0005-0000-0000-0000C2250000}"/>
    <cellStyle name="매_Book2_1" xfId="9678" xr:uid="{00000000-0005-0000-0000-0000C3250000}"/>
    <cellStyle name="매_Book2_1 2" xfId="9679" xr:uid="{00000000-0005-0000-0000-0000C4250000}"/>
    <cellStyle name="매_Book2_1 3" xfId="9680" xr:uid="{00000000-0005-0000-0000-0000C5250000}"/>
    <cellStyle name="매_Book2_1 4" xfId="9681" xr:uid="{00000000-0005-0000-0000-0000C6250000}"/>
    <cellStyle name="매_Book2_1_02_판교_우수_a5-1bl_설계계산" xfId="9682" xr:uid="{00000000-0005-0000-0000-0000C7250000}"/>
    <cellStyle name="매_Book2_1_02_판교_우수_a5-1bl_설계계산 2" xfId="9683" xr:uid="{00000000-0005-0000-0000-0000C8250000}"/>
    <cellStyle name="매_Book2_1_02_판교_우수_a5-1bl_설계계산 3" xfId="9684" xr:uid="{00000000-0005-0000-0000-0000C9250000}"/>
    <cellStyle name="매_Book2_1_02_판교_우수_a5-1bl_설계계산 4" xfId="9685" xr:uid="{00000000-0005-0000-0000-0000CA250000}"/>
    <cellStyle name="매_Book2_1_02_판교_우수_a5-1bl_설계계산_02_판교_빗물이용_a5-2bl_설계계산서" xfId="9686" xr:uid="{00000000-0005-0000-0000-0000CB250000}"/>
    <cellStyle name="매_Book2_1_02_판교_우수_a5-1bl_설계계산_02_판교_빗물이용_a5-2bl_설계계산서 2" xfId="9687" xr:uid="{00000000-0005-0000-0000-0000CC250000}"/>
    <cellStyle name="매_Book2_1_02_판교_우수_a5-1bl_설계계산_02_판교_빗물이용_a5-2bl_설계계산서 3" xfId="9688" xr:uid="{00000000-0005-0000-0000-0000CD250000}"/>
    <cellStyle name="매_Book2_1_02_판교_우수_a5-1bl_설계계산_02_판교_빗물이용_a5-2bl_설계계산서 4" xfId="9689" xr:uid="{00000000-0005-0000-0000-0000CE250000}"/>
    <cellStyle name="매_Book2_1_1토공및포장공" xfId="9690" xr:uid="{00000000-0005-0000-0000-0000CF250000}"/>
    <cellStyle name="매_Book2_1_1토공및포장공 2" xfId="9691" xr:uid="{00000000-0005-0000-0000-0000D0250000}"/>
    <cellStyle name="매_Book2_1_1토공및포장공 3" xfId="9692" xr:uid="{00000000-0005-0000-0000-0000D1250000}"/>
    <cellStyle name="매_Book2_1_1토공및포장공 4" xfId="9693" xr:uid="{00000000-0005-0000-0000-0000D2250000}"/>
    <cellStyle name="매_Book2_1_1토공및포장공_02_판교_우수_a5-1bl_설계계산" xfId="9694" xr:uid="{00000000-0005-0000-0000-0000D3250000}"/>
    <cellStyle name="매_Book2_1_1토공및포장공_02_판교_우수_a5-1bl_설계계산 2" xfId="9695" xr:uid="{00000000-0005-0000-0000-0000D4250000}"/>
    <cellStyle name="매_Book2_1_1토공및포장공_02_판교_우수_a5-1bl_설계계산 3" xfId="9696" xr:uid="{00000000-0005-0000-0000-0000D5250000}"/>
    <cellStyle name="매_Book2_1_1토공및포장공_02_판교_우수_a5-1bl_설계계산 4" xfId="9697" xr:uid="{00000000-0005-0000-0000-0000D6250000}"/>
    <cellStyle name="매_Book2_1_1토공및포장공_02_판교_우수_a5-1bl_설계계산_02_판교_빗물이용_a5-2bl_설계계산서" xfId="9698" xr:uid="{00000000-0005-0000-0000-0000D7250000}"/>
    <cellStyle name="매_Book2_1_1토공및포장공_02_판교_우수_a5-1bl_설계계산_02_판교_빗물이용_a5-2bl_설계계산서 2" xfId="9699" xr:uid="{00000000-0005-0000-0000-0000D8250000}"/>
    <cellStyle name="매_Book2_1_1토공및포장공_02_판교_우수_a5-1bl_설계계산_02_판교_빗물이용_a5-2bl_설계계산서 3" xfId="9700" xr:uid="{00000000-0005-0000-0000-0000D9250000}"/>
    <cellStyle name="매_Book2_1_1토공및포장공_02_판교_우수_a5-1bl_설계계산_02_판교_빗물이용_a5-2bl_설계계산서 4" xfId="9701" xr:uid="{00000000-0005-0000-0000-0000DA250000}"/>
    <cellStyle name="매_Book2_1_1토공및포장공_1관로공" xfId="9702" xr:uid="{00000000-0005-0000-0000-0000DB250000}"/>
    <cellStyle name="매_Book2_1_1토공및포장공_1관로공 2" xfId="9703" xr:uid="{00000000-0005-0000-0000-0000DC250000}"/>
    <cellStyle name="매_Book2_1_1토공및포장공_1관로공 3" xfId="9704" xr:uid="{00000000-0005-0000-0000-0000DD250000}"/>
    <cellStyle name="매_Book2_1_1토공및포장공_1관로공 4" xfId="9705" xr:uid="{00000000-0005-0000-0000-0000DE250000}"/>
    <cellStyle name="매_Book2_1_1토공및포장공_1관로공_02_판교_우수_a5-1bl_설계계산" xfId="9706" xr:uid="{00000000-0005-0000-0000-0000DF250000}"/>
    <cellStyle name="매_Book2_1_1토공및포장공_1관로공_02_판교_우수_a5-1bl_설계계산 2" xfId="9707" xr:uid="{00000000-0005-0000-0000-0000E0250000}"/>
    <cellStyle name="매_Book2_1_1토공및포장공_1관로공_02_판교_우수_a5-1bl_설계계산 3" xfId="9708" xr:uid="{00000000-0005-0000-0000-0000E1250000}"/>
    <cellStyle name="매_Book2_1_1토공및포장공_1관로공_02_판교_우수_a5-1bl_설계계산 4" xfId="9709" xr:uid="{00000000-0005-0000-0000-0000E2250000}"/>
    <cellStyle name="매_Book2_1_1토공및포장공_1관로공_02_판교_우수_a5-1bl_설계계산_02_판교_빗물이용_a5-2bl_설계계산서" xfId="9710" xr:uid="{00000000-0005-0000-0000-0000E3250000}"/>
    <cellStyle name="매_Book2_1_1토공및포장공_1관로공_02_판교_우수_a5-1bl_설계계산_02_판교_빗물이용_a5-2bl_설계계산서 2" xfId="9711" xr:uid="{00000000-0005-0000-0000-0000E4250000}"/>
    <cellStyle name="매_Book2_1_1토공및포장공_1관로공_02_판교_우수_a5-1bl_설계계산_02_판교_빗물이용_a5-2bl_설계계산서 3" xfId="9712" xr:uid="{00000000-0005-0000-0000-0000E5250000}"/>
    <cellStyle name="매_Book2_1_1토공및포장공_1관로공_02_판교_우수_a5-1bl_설계계산_02_판교_빗물이용_a5-2bl_설계계산서 4" xfId="9713" xr:uid="{00000000-0005-0000-0000-0000E6250000}"/>
    <cellStyle name="매_Book2_1_수량전체" xfId="9714" xr:uid="{00000000-0005-0000-0000-0000E7250000}"/>
    <cellStyle name="매_Book2_1_수량전체 2" xfId="9715" xr:uid="{00000000-0005-0000-0000-0000E8250000}"/>
    <cellStyle name="매_Book2_1_수량전체 3" xfId="9716" xr:uid="{00000000-0005-0000-0000-0000E9250000}"/>
    <cellStyle name="매_Book2_1_수량전체 4" xfId="9717" xr:uid="{00000000-0005-0000-0000-0000EA250000}"/>
    <cellStyle name="매_Book2_1_수량전체_02_판교_우수_a5-1bl_설계계산" xfId="9718" xr:uid="{00000000-0005-0000-0000-0000EB250000}"/>
    <cellStyle name="매_Book2_1_수량전체_02_판교_우수_a5-1bl_설계계산 2" xfId="9719" xr:uid="{00000000-0005-0000-0000-0000EC250000}"/>
    <cellStyle name="매_Book2_1_수량전체_02_판교_우수_a5-1bl_설계계산 3" xfId="9720" xr:uid="{00000000-0005-0000-0000-0000ED250000}"/>
    <cellStyle name="매_Book2_1_수량전체_02_판교_우수_a5-1bl_설계계산 4" xfId="9721" xr:uid="{00000000-0005-0000-0000-0000EE250000}"/>
    <cellStyle name="매_Book2_1_수량전체_02_판교_우수_a5-1bl_설계계산_02_판교_빗물이용_a5-2bl_설계계산서" xfId="9722" xr:uid="{00000000-0005-0000-0000-0000EF250000}"/>
    <cellStyle name="매_Book2_1_수량전체_02_판교_우수_a5-1bl_설계계산_02_판교_빗물이용_a5-2bl_설계계산서 2" xfId="9723" xr:uid="{00000000-0005-0000-0000-0000F0250000}"/>
    <cellStyle name="매_Book2_1_수량전체_02_판교_우수_a5-1bl_설계계산_02_판교_빗물이용_a5-2bl_설계계산서 3" xfId="9724" xr:uid="{00000000-0005-0000-0000-0000F1250000}"/>
    <cellStyle name="매_Book2_1_수량전체_02_판교_우수_a5-1bl_설계계산_02_판교_빗물이용_a5-2bl_설계계산서 4" xfId="9725" xr:uid="{00000000-0005-0000-0000-0000F2250000}"/>
    <cellStyle name="매_Book2_1_수량전체_1토공및포장공" xfId="9726" xr:uid="{00000000-0005-0000-0000-0000F3250000}"/>
    <cellStyle name="매_Book2_1_수량전체_1토공및포장공 2" xfId="9727" xr:uid="{00000000-0005-0000-0000-0000F4250000}"/>
    <cellStyle name="매_Book2_1_수량전체_1토공및포장공 3" xfId="9728" xr:uid="{00000000-0005-0000-0000-0000F5250000}"/>
    <cellStyle name="매_Book2_1_수량전체_1토공및포장공 4" xfId="9729" xr:uid="{00000000-0005-0000-0000-0000F6250000}"/>
    <cellStyle name="매_Book2_1_수량전체_1토공및포장공_02_판교_우수_a5-1bl_설계계산" xfId="9730" xr:uid="{00000000-0005-0000-0000-0000F7250000}"/>
    <cellStyle name="매_Book2_1_수량전체_1토공및포장공_02_판교_우수_a5-1bl_설계계산 2" xfId="9731" xr:uid="{00000000-0005-0000-0000-0000F8250000}"/>
    <cellStyle name="매_Book2_1_수량전체_1토공및포장공_02_판교_우수_a5-1bl_설계계산 3" xfId="9732" xr:uid="{00000000-0005-0000-0000-0000F9250000}"/>
    <cellStyle name="매_Book2_1_수량전체_1토공및포장공_02_판교_우수_a5-1bl_설계계산 4" xfId="9733" xr:uid="{00000000-0005-0000-0000-0000FA250000}"/>
    <cellStyle name="매_Book2_1_수량전체_1토공및포장공_02_판교_우수_a5-1bl_설계계산_02_판교_빗물이용_a5-2bl_설계계산서" xfId="9734" xr:uid="{00000000-0005-0000-0000-0000FB250000}"/>
    <cellStyle name="매_Book2_1_수량전체_1토공및포장공_02_판교_우수_a5-1bl_설계계산_02_판교_빗물이용_a5-2bl_설계계산서 2" xfId="9735" xr:uid="{00000000-0005-0000-0000-0000FC250000}"/>
    <cellStyle name="매_Book2_1_수량전체_1토공및포장공_02_판교_우수_a5-1bl_설계계산_02_판교_빗물이용_a5-2bl_설계계산서 3" xfId="9736" xr:uid="{00000000-0005-0000-0000-0000FD250000}"/>
    <cellStyle name="매_Book2_1_수량전체_1토공및포장공_02_판교_우수_a5-1bl_설계계산_02_판교_빗물이용_a5-2bl_설계계산서 4" xfId="9737" xr:uid="{00000000-0005-0000-0000-0000FE250000}"/>
    <cellStyle name="매_Book2_1_수량전체_1토공및포장공_1관로공" xfId="9738" xr:uid="{00000000-0005-0000-0000-0000FF250000}"/>
    <cellStyle name="매_Book2_1_수량전체_1토공및포장공_1관로공 2" xfId="9739" xr:uid="{00000000-0005-0000-0000-000000260000}"/>
    <cellStyle name="매_Book2_1_수량전체_1토공및포장공_1관로공 3" xfId="9740" xr:uid="{00000000-0005-0000-0000-000001260000}"/>
    <cellStyle name="매_Book2_1_수량전체_1토공및포장공_1관로공 4" xfId="9741" xr:uid="{00000000-0005-0000-0000-000002260000}"/>
    <cellStyle name="매_Book2_1_수량전체_1토공및포장공_1관로공_02_판교_우수_a5-1bl_설계계산" xfId="9742" xr:uid="{00000000-0005-0000-0000-000003260000}"/>
    <cellStyle name="매_Book2_1_수량전체_1토공및포장공_1관로공_02_판교_우수_a5-1bl_설계계산 2" xfId="9743" xr:uid="{00000000-0005-0000-0000-000004260000}"/>
    <cellStyle name="매_Book2_1_수량전체_1토공및포장공_1관로공_02_판교_우수_a5-1bl_설계계산 3" xfId="9744" xr:uid="{00000000-0005-0000-0000-000005260000}"/>
    <cellStyle name="매_Book2_1_수량전체_1토공및포장공_1관로공_02_판교_우수_a5-1bl_설계계산 4" xfId="9745" xr:uid="{00000000-0005-0000-0000-000006260000}"/>
    <cellStyle name="매_Book2_1_수량전체_1토공및포장공_1관로공_02_판교_우수_a5-1bl_설계계산_02_판교_빗물이용_a5-2bl_설계계산서" xfId="9746" xr:uid="{00000000-0005-0000-0000-000007260000}"/>
    <cellStyle name="매_Book2_1_수량전체_1토공및포장공_1관로공_02_판교_우수_a5-1bl_설계계산_02_판교_빗물이용_a5-2bl_설계계산서 2" xfId="9747" xr:uid="{00000000-0005-0000-0000-000008260000}"/>
    <cellStyle name="매_Book2_1_수량전체_1토공및포장공_1관로공_02_판교_우수_a5-1bl_설계계산_02_판교_빗물이용_a5-2bl_설계계산서 3" xfId="9748" xr:uid="{00000000-0005-0000-0000-000009260000}"/>
    <cellStyle name="매_Book2_1_수량전체_1토공및포장공_1관로공_02_판교_우수_a5-1bl_설계계산_02_판교_빗물이용_a5-2bl_설계계산서 4" xfId="9749" xr:uid="{00000000-0005-0000-0000-00000A260000}"/>
    <cellStyle name="매_Book2_1토공및포장공" xfId="9750" xr:uid="{00000000-0005-0000-0000-00000B260000}"/>
    <cellStyle name="매_Book2_1토공및포장공 2" xfId="9751" xr:uid="{00000000-0005-0000-0000-00000C260000}"/>
    <cellStyle name="매_Book2_1토공및포장공 3" xfId="9752" xr:uid="{00000000-0005-0000-0000-00000D260000}"/>
    <cellStyle name="매_Book2_1토공및포장공 4" xfId="9753" xr:uid="{00000000-0005-0000-0000-00000E260000}"/>
    <cellStyle name="매_Book2_1토공및포장공_02_판교_우수_a5-1bl_설계계산" xfId="9754" xr:uid="{00000000-0005-0000-0000-00000F260000}"/>
    <cellStyle name="매_Book2_1토공및포장공_02_판교_우수_a5-1bl_설계계산 2" xfId="9755" xr:uid="{00000000-0005-0000-0000-000010260000}"/>
    <cellStyle name="매_Book2_1토공및포장공_02_판교_우수_a5-1bl_설계계산 3" xfId="9756" xr:uid="{00000000-0005-0000-0000-000011260000}"/>
    <cellStyle name="매_Book2_1토공및포장공_02_판교_우수_a5-1bl_설계계산 4" xfId="9757" xr:uid="{00000000-0005-0000-0000-000012260000}"/>
    <cellStyle name="매_Book2_1토공및포장공_02_판교_우수_a5-1bl_설계계산_02_판교_빗물이용_a5-2bl_설계계산서" xfId="9758" xr:uid="{00000000-0005-0000-0000-000013260000}"/>
    <cellStyle name="매_Book2_1토공및포장공_02_판교_우수_a5-1bl_설계계산_02_판교_빗물이용_a5-2bl_설계계산서 2" xfId="9759" xr:uid="{00000000-0005-0000-0000-000014260000}"/>
    <cellStyle name="매_Book2_1토공및포장공_02_판교_우수_a5-1bl_설계계산_02_판교_빗물이용_a5-2bl_설계계산서 3" xfId="9760" xr:uid="{00000000-0005-0000-0000-000015260000}"/>
    <cellStyle name="매_Book2_1토공및포장공_02_판교_우수_a5-1bl_설계계산_02_판교_빗물이용_a5-2bl_설계계산서 4" xfId="9761" xr:uid="{00000000-0005-0000-0000-000016260000}"/>
    <cellStyle name="매_Book2_1토공및포장공_1관로공" xfId="9762" xr:uid="{00000000-0005-0000-0000-000017260000}"/>
    <cellStyle name="매_Book2_1토공및포장공_1관로공 2" xfId="9763" xr:uid="{00000000-0005-0000-0000-000018260000}"/>
    <cellStyle name="매_Book2_1토공및포장공_1관로공 3" xfId="9764" xr:uid="{00000000-0005-0000-0000-000019260000}"/>
    <cellStyle name="매_Book2_1토공및포장공_1관로공 4" xfId="9765" xr:uid="{00000000-0005-0000-0000-00001A260000}"/>
    <cellStyle name="매_Book2_1토공및포장공_1관로공_02_판교_우수_a5-1bl_설계계산" xfId="9766" xr:uid="{00000000-0005-0000-0000-00001B260000}"/>
    <cellStyle name="매_Book2_1토공및포장공_1관로공_02_판교_우수_a5-1bl_설계계산 2" xfId="9767" xr:uid="{00000000-0005-0000-0000-00001C260000}"/>
    <cellStyle name="매_Book2_1토공및포장공_1관로공_02_판교_우수_a5-1bl_설계계산 3" xfId="9768" xr:uid="{00000000-0005-0000-0000-00001D260000}"/>
    <cellStyle name="매_Book2_1토공및포장공_1관로공_02_판교_우수_a5-1bl_설계계산 4" xfId="9769" xr:uid="{00000000-0005-0000-0000-00001E260000}"/>
    <cellStyle name="매_Book2_1토공및포장공_1관로공_02_판교_우수_a5-1bl_설계계산_02_판교_빗물이용_a5-2bl_설계계산서" xfId="9770" xr:uid="{00000000-0005-0000-0000-00001F260000}"/>
    <cellStyle name="매_Book2_1토공및포장공_1관로공_02_판교_우수_a5-1bl_설계계산_02_판교_빗물이용_a5-2bl_설계계산서 2" xfId="9771" xr:uid="{00000000-0005-0000-0000-000020260000}"/>
    <cellStyle name="매_Book2_1토공및포장공_1관로공_02_판교_우수_a5-1bl_설계계산_02_판교_빗물이용_a5-2bl_설계계산서 3" xfId="9772" xr:uid="{00000000-0005-0000-0000-000021260000}"/>
    <cellStyle name="매_Book2_1토공및포장공_1관로공_02_판교_우수_a5-1bl_설계계산_02_판교_빗물이용_a5-2bl_설계계산서 4" xfId="9773" xr:uid="{00000000-0005-0000-0000-000022260000}"/>
    <cellStyle name="매_Book2_Sheet2" xfId="9774" xr:uid="{00000000-0005-0000-0000-000023260000}"/>
    <cellStyle name="매_Book2_Sheet2 2" xfId="9775" xr:uid="{00000000-0005-0000-0000-000024260000}"/>
    <cellStyle name="매_Book2_Sheet2 3" xfId="9776" xr:uid="{00000000-0005-0000-0000-000025260000}"/>
    <cellStyle name="매_Book2_Sheet2 4" xfId="9777" xr:uid="{00000000-0005-0000-0000-000026260000}"/>
    <cellStyle name="매_Book2_Sheet2_02_판교_우수_a5-1bl_설계계산" xfId="9778" xr:uid="{00000000-0005-0000-0000-000027260000}"/>
    <cellStyle name="매_Book2_Sheet2_02_판교_우수_a5-1bl_설계계산 2" xfId="9779" xr:uid="{00000000-0005-0000-0000-000028260000}"/>
    <cellStyle name="매_Book2_Sheet2_02_판교_우수_a5-1bl_설계계산 3" xfId="9780" xr:uid="{00000000-0005-0000-0000-000029260000}"/>
    <cellStyle name="매_Book2_Sheet2_02_판교_우수_a5-1bl_설계계산 4" xfId="9781" xr:uid="{00000000-0005-0000-0000-00002A260000}"/>
    <cellStyle name="매_Book2_Sheet2_02_판교_우수_a5-1bl_설계계산_02_판교_빗물이용_a5-2bl_설계계산서" xfId="9782" xr:uid="{00000000-0005-0000-0000-00002B260000}"/>
    <cellStyle name="매_Book2_Sheet2_02_판교_우수_a5-1bl_설계계산_02_판교_빗물이용_a5-2bl_설계계산서 2" xfId="9783" xr:uid="{00000000-0005-0000-0000-00002C260000}"/>
    <cellStyle name="매_Book2_Sheet2_02_판교_우수_a5-1bl_설계계산_02_판교_빗물이용_a5-2bl_설계계산서 3" xfId="9784" xr:uid="{00000000-0005-0000-0000-00002D260000}"/>
    <cellStyle name="매_Book2_Sheet2_02_판교_우수_a5-1bl_설계계산_02_판교_빗물이용_a5-2bl_설계계산서 4" xfId="9785" xr:uid="{00000000-0005-0000-0000-00002E260000}"/>
    <cellStyle name="매_Book2_Sheet2_1토공및포장공" xfId="9786" xr:uid="{00000000-0005-0000-0000-00002F260000}"/>
    <cellStyle name="매_Book2_Sheet2_1토공및포장공 2" xfId="9787" xr:uid="{00000000-0005-0000-0000-000030260000}"/>
    <cellStyle name="매_Book2_Sheet2_1토공및포장공 3" xfId="9788" xr:uid="{00000000-0005-0000-0000-000031260000}"/>
    <cellStyle name="매_Book2_Sheet2_1토공및포장공 4" xfId="9789" xr:uid="{00000000-0005-0000-0000-000032260000}"/>
    <cellStyle name="매_Book2_Sheet2_1토공및포장공_02_판교_우수_a5-1bl_설계계산" xfId="9790" xr:uid="{00000000-0005-0000-0000-000033260000}"/>
    <cellStyle name="매_Book2_Sheet2_1토공및포장공_02_판교_우수_a5-1bl_설계계산 2" xfId="9791" xr:uid="{00000000-0005-0000-0000-000034260000}"/>
    <cellStyle name="매_Book2_Sheet2_1토공및포장공_02_판교_우수_a5-1bl_설계계산 3" xfId="9792" xr:uid="{00000000-0005-0000-0000-000035260000}"/>
    <cellStyle name="매_Book2_Sheet2_1토공및포장공_02_판교_우수_a5-1bl_설계계산 4" xfId="9793" xr:uid="{00000000-0005-0000-0000-000036260000}"/>
    <cellStyle name="매_Book2_Sheet2_1토공및포장공_02_판교_우수_a5-1bl_설계계산_02_판교_빗물이용_a5-2bl_설계계산서" xfId="9794" xr:uid="{00000000-0005-0000-0000-000037260000}"/>
    <cellStyle name="매_Book2_Sheet2_1토공및포장공_02_판교_우수_a5-1bl_설계계산_02_판교_빗물이용_a5-2bl_설계계산서 2" xfId="9795" xr:uid="{00000000-0005-0000-0000-000038260000}"/>
    <cellStyle name="매_Book2_Sheet2_1토공및포장공_02_판교_우수_a5-1bl_설계계산_02_판교_빗물이용_a5-2bl_설계계산서 3" xfId="9796" xr:uid="{00000000-0005-0000-0000-000039260000}"/>
    <cellStyle name="매_Book2_Sheet2_1토공및포장공_02_판교_우수_a5-1bl_설계계산_02_판교_빗물이용_a5-2bl_설계계산서 4" xfId="9797" xr:uid="{00000000-0005-0000-0000-00003A260000}"/>
    <cellStyle name="매_Book2_Sheet2_1토공및포장공_1관로공" xfId="9798" xr:uid="{00000000-0005-0000-0000-00003B260000}"/>
    <cellStyle name="매_Book2_Sheet2_1토공및포장공_1관로공 2" xfId="9799" xr:uid="{00000000-0005-0000-0000-00003C260000}"/>
    <cellStyle name="매_Book2_Sheet2_1토공및포장공_1관로공 3" xfId="9800" xr:uid="{00000000-0005-0000-0000-00003D260000}"/>
    <cellStyle name="매_Book2_Sheet2_1토공및포장공_1관로공 4" xfId="9801" xr:uid="{00000000-0005-0000-0000-00003E260000}"/>
    <cellStyle name="매_Book2_Sheet2_1토공및포장공_1관로공_02_판교_우수_a5-1bl_설계계산" xfId="9802" xr:uid="{00000000-0005-0000-0000-00003F260000}"/>
    <cellStyle name="매_Book2_Sheet2_1토공및포장공_1관로공_02_판교_우수_a5-1bl_설계계산 2" xfId="9803" xr:uid="{00000000-0005-0000-0000-000040260000}"/>
    <cellStyle name="매_Book2_Sheet2_1토공및포장공_1관로공_02_판교_우수_a5-1bl_설계계산 3" xfId="9804" xr:uid="{00000000-0005-0000-0000-000041260000}"/>
    <cellStyle name="매_Book2_Sheet2_1토공및포장공_1관로공_02_판교_우수_a5-1bl_설계계산 4" xfId="9805" xr:uid="{00000000-0005-0000-0000-000042260000}"/>
    <cellStyle name="매_Book2_Sheet2_1토공및포장공_1관로공_02_판교_우수_a5-1bl_설계계산_02_판교_빗물이용_a5-2bl_설계계산서" xfId="9806" xr:uid="{00000000-0005-0000-0000-000043260000}"/>
    <cellStyle name="매_Book2_Sheet2_1토공및포장공_1관로공_02_판교_우수_a5-1bl_설계계산_02_판교_빗물이용_a5-2bl_설계계산서 2" xfId="9807" xr:uid="{00000000-0005-0000-0000-000044260000}"/>
    <cellStyle name="매_Book2_Sheet2_1토공및포장공_1관로공_02_판교_우수_a5-1bl_설계계산_02_판교_빗물이용_a5-2bl_설계계산서 3" xfId="9808" xr:uid="{00000000-0005-0000-0000-000045260000}"/>
    <cellStyle name="매_Book2_Sheet2_1토공및포장공_1관로공_02_판교_우수_a5-1bl_설계계산_02_판교_빗물이용_a5-2bl_설계계산서 4" xfId="9809" xr:uid="{00000000-0005-0000-0000-000046260000}"/>
    <cellStyle name="매_Book2_도로수량양식" xfId="9810" xr:uid="{00000000-0005-0000-0000-000047260000}"/>
    <cellStyle name="매_Book2_도로수량양식 2" xfId="9811" xr:uid="{00000000-0005-0000-0000-000048260000}"/>
    <cellStyle name="매_Book2_도로수량양식 3" xfId="9812" xr:uid="{00000000-0005-0000-0000-000049260000}"/>
    <cellStyle name="매_Book2_도로수량양식 4" xfId="9813" xr:uid="{00000000-0005-0000-0000-00004A260000}"/>
    <cellStyle name="매_Book2_도로수량양식_02_판교_우수_a5-1bl_설계계산" xfId="9814" xr:uid="{00000000-0005-0000-0000-00004B260000}"/>
    <cellStyle name="매_Book2_도로수량양식_02_판교_우수_a5-1bl_설계계산 2" xfId="9815" xr:uid="{00000000-0005-0000-0000-00004C260000}"/>
    <cellStyle name="매_Book2_도로수량양식_02_판교_우수_a5-1bl_설계계산 3" xfId="9816" xr:uid="{00000000-0005-0000-0000-00004D260000}"/>
    <cellStyle name="매_Book2_도로수량양식_02_판교_우수_a5-1bl_설계계산 4" xfId="9817" xr:uid="{00000000-0005-0000-0000-00004E260000}"/>
    <cellStyle name="매_Book2_도로수량양식_02_판교_우수_a5-1bl_설계계산_02_판교_빗물이용_a5-2bl_설계계산서" xfId="9818" xr:uid="{00000000-0005-0000-0000-00004F260000}"/>
    <cellStyle name="매_Book2_도로수량양식_02_판교_우수_a5-1bl_설계계산_02_판교_빗물이용_a5-2bl_설계계산서 2" xfId="9819" xr:uid="{00000000-0005-0000-0000-000050260000}"/>
    <cellStyle name="매_Book2_도로수량양식_02_판교_우수_a5-1bl_설계계산_02_판교_빗물이용_a5-2bl_설계계산서 3" xfId="9820" xr:uid="{00000000-0005-0000-0000-000051260000}"/>
    <cellStyle name="매_Book2_도로수량양식_02_판교_우수_a5-1bl_설계계산_02_판교_빗물이용_a5-2bl_설계계산서 4" xfId="9821" xr:uid="{00000000-0005-0000-0000-000052260000}"/>
    <cellStyle name="매_Book2_도로수량양식_1관로공" xfId="9822" xr:uid="{00000000-0005-0000-0000-000053260000}"/>
    <cellStyle name="매_Book2_도로수량양식_1관로공 2" xfId="9823" xr:uid="{00000000-0005-0000-0000-000054260000}"/>
    <cellStyle name="매_Book2_도로수량양식_1관로공 3" xfId="9824" xr:uid="{00000000-0005-0000-0000-000055260000}"/>
    <cellStyle name="매_Book2_도로수량양식_1관로공 4" xfId="9825" xr:uid="{00000000-0005-0000-0000-000056260000}"/>
    <cellStyle name="매_Book2_도로수량양식_1관로공_02_판교_우수_a5-1bl_설계계산" xfId="9826" xr:uid="{00000000-0005-0000-0000-000057260000}"/>
    <cellStyle name="매_Book2_도로수량양식_1관로공_02_판교_우수_a5-1bl_설계계산 2" xfId="9827" xr:uid="{00000000-0005-0000-0000-000058260000}"/>
    <cellStyle name="매_Book2_도로수량양식_1관로공_02_판교_우수_a5-1bl_설계계산 3" xfId="9828" xr:uid="{00000000-0005-0000-0000-000059260000}"/>
    <cellStyle name="매_Book2_도로수량양식_1관로공_02_판교_우수_a5-1bl_설계계산 4" xfId="9829" xr:uid="{00000000-0005-0000-0000-00005A260000}"/>
    <cellStyle name="매_Book2_도로수량양식_1관로공_02_판교_우수_a5-1bl_설계계산_02_판교_빗물이용_a5-2bl_설계계산서" xfId="9830" xr:uid="{00000000-0005-0000-0000-00005B260000}"/>
    <cellStyle name="매_Book2_도로수량양식_1관로공_02_판교_우수_a5-1bl_설계계산_02_판교_빗물이용_a5-2bl_설계계산서 2" xfId="9831" xr:uid="{00000000-0005-0000-0000-00005C260000}"/>
    <cellStyle name="매_Book2_도로수량양식_1관로공_02_판교_우수_a5-1bl_설계계산_02_판교_빗물이용_a5-2bl_설계계산서 3" xfId="9832" xr:uid="{00000000-0005-0000-0000-00005D260000}"/>
    <cellStyle name="매_Book2_도로수량양식_1관로공_02_판교_우수_a5-1bl_설계계산_02_판교_빗물이용_a5-2bl_설계계산서 4" xfId="9833" xr:uid="{00000000-0005-0000-0000-00005E260000}"/>
    <cellStyle name="매_Book2_마곡수량산출" xfId="9834" xr:uid="{00000000-0005-0000-0000-00005F260000}"/>
    <cellStyle name="매_Book2_마곡수량산출 2" xfId="9835" xr:uid="{00000000-0005-0000-0000-000060260000}"/>
    <cellStyle name="매_Book2_마곡수량산출 3" xfId="9836" xr:uid="{00000000-0005-0000-0000-000061260000}"/>
    <cellStyle name="매_Book2_마곡수량산출 4" xfId="9837" xr:uid="{00000000-0005-0000-0000-000062260000}"/>
    <cellStyle name="매_Book2_마곡수량산출_02_판교_우수_a5-1bl_설계계산" xfId="9838" xr:uid="{00000000-0005-0000-0000-000063260000}"/>
    <cellStyle name="매_Book2_마곡수량산출_02_판교_우수_a5-1bl_설계계산 2" xfId="9839" xr:uid="{00000000-0005-0000-0000-000064260000}"/>
    <cellStyle name="매_Book2_마곡수량산출_02_판교_우수_a5-1bl_설계계산 3" xfId="9840" xr:uid="{00000000-0005-0000-0000-000065260000}"/>
    <cellStyle name="매_Book2_마곡수량산출_02_판교_우수_a5-1bl_설계계산 4" xfId="9841" xr:uid="{00000000-0005-0000-0000-000066260000}"/>
    <cellStyle name="매_Book2_마곡수량산출_02_판교_우수_a5-1bl_설계계산_02_판교_빗물이용_a5-2bl_설계계산서" xfId="9842" xr:uid="{00000000-0005-0000-0000-000067260000}"/>
    <cellStyle name="매_Book2_마곡수량산출_02_판교_우수_a5-1bl_설계계산_02_판교_빗물이용_a5-2bl_설계계산서 2" xfId="9843" xr:uid="{00000000-0005-0000-0000-000068260000}"/>
    <cellStyle name="매_Book2_마곡수량산출_02_판교_우수_a5-1bl_설계계산_02_판교_빗물이용_a5-2bl_설계계산서 3" xfId="9844" xr:uid="{00000000-0005-0000-0000-000069260000}"/>
    <cellStyle name="매_Book2_마곡수량산출_02_판교_우수_a5-1bl_설계계산_02_판교_빗물이용_a5-2bl_설계계산서 4" xfId="9845" xr:uid="{00000000-0005-0000-0000-00006A260000}"/>
    <cellStyle name="매_Book2_마곡수량산출_1토공및포장공" xfId="9846" xr:uid="{00000000-0005-0000-0000-00006B260000}"/>
    <cellStyle name="매_Book2_마곡수량산출_1토공및포장공 2" xfId="9847" xr:uid="{00000000-0005-0000-0000-00006C260000}"/>
    <cellStyle name="매_Book2_마곡수량산출_1토공및포장공 3" xfId="9848" xr:uid="{00000000-0005-0000-0000-00006D260000}"/>
    <cellStyle name="매_Book2_마곡수량산출_1토공및포장공 4" xfId="9849" xr:uid="{00000000-0005-0000-0000-00006E260000}"/>
    <cellStyle name="매_Book2_마곡수량산출_1토공및포장공_02_판교_우수_a5-1bl_설계계산" xfId="9850" xr:uid="{00000000-0005-0000-0000-00006F260000}"/>
    <cellStyle name="매_Book2_마곡수량산출_1토공및포장공_02_판교_우수_a5-1bl_설계계산 2" xfId="9851" xr:uid="{00000000-0005-0000-0000-000070260000}"/>
    <cellStyle name="매_Book2_마곡수량산출_1토공및포장공_02_판교_우수_a5-1bl_설계계산 3" xfId="9852" xr:uid="{00000000-0005-0000-0000-000071260000}"/>
    <cellStyle name="매_Book2_마곡수량산출_1토공및포장공_02_판교_우수_a5-1bl_설계계산 4" xfId="9853" xr:uid="{00000000-0005-0000-0000-000072260000}"/>
    <cellStyle name="매_Book2_마곡수량산출_1토공및포장공_02_판교_우수_a5-1bl_설계계산_02_판교_빗물이용_a5-2bl_설계계산서" xfId="9854" xr:uid="{00000000-0005-0000-0000-000073260000}"/>
    <cellStyle name="매_Book2_마곡수량산출_1토공및포장공_02_판교_우수_a5-1bl_설계계산_02_판교_빗물이용_a5-2bl_설계계산서 2" xfId="9855" xr:uid="{00000000-0005-0000-0000-000074260000}"/>
    <cellStyle name="매_Book2_마곡수량산출_1토공및포장공_02_판교_우수_a5-1bl_설계계산_02_판교_빗물이용_a5-2bl_설계계산서 3" xfId="9856" xr:uid="{00000000-0005-0000-0000-000075260000}"/>
    <cellStyle name="매_Book2_마곡수량산출_1토공및포장공_02_판교_우수_a5-1bl_설계계산_02_판교_빗물이용_a5-2bl_설계계산서 4" xfId="9857" xr:uid="{00000000-0005-0000-0000-000076260000}"/>
    <cellStyle name="매_Book2_마곡수량산출_1토공및포장공_1관로공" xfId="9858" xr:uid="{00000000-0005-0000-0000-000077260000}"/>
    <cellStyle name="매_Book2_마곡수량산출_1토공및포장공_1관로공 2" xfId="9859" xr:uid="{00000000-0005-0000-0000-000078260000}"/>
    <cellStyle name="매_Book2_마곡수량산출_1토공및포장공_1관로공 3" xfId="9860" xr:uid="{00000000-0005-0000-0000-000079260000}"/>
    <cellStyle name="매_Book2_마곡수량산출_1토공및포장공_1관로공 4" xfId="9861" xr:uid="{00000000-0005-0000-0000-00007A260000}"/>
    <cellStyle name="매_Book2_마곡수량산출_1토공및포장공_1관로공_02_판교_우수_a5-1bl_설계계산" xfId="9862" xr:uid="{00000000-0005-0000-0000-00007B260000}"/>
    <cellStyle name="매_Book2_마곡수량산출_1토공및포장공_1관로공_02_판교_우수_a5-1bl_설계계산 2" xfId="9863" xr:uid="{00000000-0005-0000-0000-00007C260000}"/>
    <cellStyle name="매_Book2_마곡수량산출_1토공및포장공_1관로공_02_판교_우수_a5-1bl_설계계산 3" xfId="9864" xr:uid="{00000000-0005-0000-0000-00007D260000}"/>
    <cellStyle name="매_Book2_마곡수량산출_1토공및포장공_1관로공_02_판교_우수_a5-1bl_설계계산 4" xfId="9865" xr:uid="{00000000-0005-0000-0000-00007E260000}"/>
    <cellStyle name="매_Book2_마곡수량산출_1토공및포장공_1관로공_02_판교_우수_a5-1bl_설계계산_02_판교_빗물이용_a5-2bl_설계계산서" xfId="9866" xr:uid="{00000000-0005-0000-0000-00007F260000}"/>
    <cellStyle name="매_Book2_마곡수량산출_1토공및포장공_1관로공_02_판교_우수_a5-1bl_설계계산_02_판교_빗물이용_a5-2bl_설계계산서 2" xfId="9867" xr:uid="{00000000-0005-0000-0000-000080260000}"/>
    <cellStyle name="매_Book2_마곡수량산출_1토공및포장공_1관로공_02_판교_우수_a5-1bl_설계계산_02_판교_빗물이용_a5-2bl_설계계산서 3" xfId="9868" xr:uid="{00000000-0005-0000-0000-000081260000}"/>
    <cellStyle name="매_Book2_마곡수량산출_1토공및포장공_1관로공_02_판교_우수_a5-1bl_설계계산_02_판교_빗물이용_a5-2bl_설계계산서 4" xfId="9869" xr:uid="{00000000-0005-0000-0000-000082260000}"/>
    <cellStyle name="매_Book2_수량산출" xfId="9870" xr:uid="{00000000-0005-0000-0000-000083260000}"/>
    <cellStyle name="매_Book2_수량산출 2" xfId="9871" xr:uid="{00000000-0005-0000-0000-000084260000}"/>
    <cellStyle name="매_Book2_수량산출 3" xfId="9872" xr:uid="{00000000-0005-0000-0000-000085260000}"/>
    <cellStyle name="매_Book2_수량산출 4" xfId="9873" xr:uid="{00000000-0005-0000-0000-000086260000}"/>
    <cellStyle name="매_Book2_수량산출_02_판교_우수_a5-1bl_설계계산" xfId="9874" xr:uid="{00000000-0005-0000-0000-000087260000}"/>
    <cellStyle name="매_Book2_수량산출_02_판교_우수_a5-1bl_설계계산 2" xfId="9875" xr:uid="{00000000-0005-0000-0000-000088260000}"/>
    <cellStyle name="매_Book2_수량산출_02_판교_우수_a5-1bl_설계계산 3" xfId="9876" xr:uid="{00000000-0005-0000-0000-000089260000}"/>
    <cellStyle name="매_Book2_수량산출_02_판교_우수_a5-1bl_설계계산 4" xfId="9877" xr:uid="{00000000-0005-0000-0000-00008A260000}"/>
    <cellStyle name="매_Book2_수량산출_02_판교_우수_a5-1bl_설계계산_02_판교_빗물이용_a5-2bl_설계계산서" xfId="9878" xr:uid="{00000000-0005-0000-0000-00008B260000}"/>
    <cellStyle name="매_Book2_수량산출_02_판교_우수_a5-1bl_설계계산_02_판교_빗물이용_a5-2bl_설계계산서 2" xfId="9879" xr:uid="{00000000-0005-0000-0000-00008C260000}"/>
    <cellStyle name="매_Book2_수량산출_02_판교_우수_a5-1bl_설계계산_02_판교_빗물이용_a5-2bl_설계계산서 3" xfId="9880" xr:uid="{00000000-0005-0000-0000-00008D260000}"/>
    <cellStyle name="매_Book2_수량산출_02_판교_우수_a5-1bl_설계계산_02_판교_빗물이용_a5-2bl_설계계산서 4" xfId="9881" xr:uid="{00000000-0005-0000-0000-00008E260000}"/>
    <cellStyle name="매_Book2_수량산출_1관로공" xfId="9882" xr:uid="{00000000-0005-0000-0000-00008F260000}"/>
    <cellStyle name="매_Book2_수량산출_1관로공 2" xfId="9883" xr:uid="{00000000-0005-0000-0000-000090260000}"/>
    <cellStyle name="매_Book2_수량산출_1관로공 3" xfId="9884" xr:uid="{00000000-0005-0000-0000-000091260000}"/>
    <cellStyle name="매_Book2_수량산출_1관로공 4" xfId="9885" xr:uid="{00000000-0005-0000-0000-000092260000}"/>
    <cellStyle name="매_Book2_수량산출_1관로공_02_판교_우수_a5-1bl_설계계산" xfId="9886" xr:uid="{00000000-0005-0000-0000-000093260000}"/>
    <cellStyle name="매_Book2_수량산출_1관로공_02_판교_우수_a5-1bl_설계계산 2" xfId="9887" xr:uid="{00000000-0005-0000-0000-000094260000}"/>
    <cellStyle name="매_Book2_수량산출_1관로공_02_판교_우수_a5-1bl_설계계산 3" xfId="9888" xr:uid="{00000000-0005-0000-0000-000095260000}"/>
    <cellStyle name="매_Book2_수량산출_1관로공_02_판교_우수_a5-1bl_설계계산 4" xfId="9889" xr:uid="{00000000-0005-0000-0000-000096260000}"/>
    <cellStyle name="매_Book2_수량산출_1관로공_02_판교_우수_a5-1bl_설계계산_02_판교_빗물이용_a5-2bl_설계계산서" xfId="9890" xr:uid="{00000000-0005-0000-0000-000097260000}"/>
    <cellStyle name="매_Book2_수량산출_1관로공_02_판교_우수_a5-1bl_설계계산_02_판교_빗물이용_a5-2bl_설계계산서 2" xfId="9891" xr:uid="{00000000-0005-0000-0000-000098260000}"/>
    <cellStyle name="매_Book2_수량산출_1관로공_02_판교_우수_a5-1bl_설계계산_02_판교_빗물이용_a5-2bl_설계계산서 3" xfId="9892" xr:uid="{00000000-0005-0000-0000-000099260000}"/>
    <cellStyle name="매_Book2_수량산출_1관로공_02_판교_우수_a5-1bl_설계계산_02_판교_빗물이용_a5-2bl_설계계산서 4" xfId="9893" xr:uid="{00000000-0005-0000-0000-00009A260000}"/>
    <cellStyle name="매_Book2_수량전체" xfId="9894" xr:uid="{00000000-0005-0000-0000-00009B260000}"/>
    <cellStyle name="매_Book2_수량전체 2" xfId="9895" xr:uid="{00000000-0005-0000-0000-00009C260000}"/>
    <cellStyle name="매_Book2_수량전체 3" xfId="9896" xr:uid="{00000000-0005-0000-0000-00009D260000}"/>
    <cellStyle name="매_Book2_수량전체 4" xfId="9897" xr:uid="{00000000-0005-0000-0000-00009E260000}"/>
    <cellStyle name="매_Book2_수량전체_02_판교_우수_a5-1bl_설계계산" xfId="9898" xr:uid="{00000000-0005-0000-0000-00009F260000}"/>
    <cellStyle name="매_Book2_수량전체_02_판교_우수_a5-1bl_설계계산 2" xfId="9899" xr:uid="{00000000-0005-0000-0000-0000A0260000}"/>
    <cellStyle name="매_Book2_수량전체_02_판교_우수_a5-1bl_설계계산 3" xfId="9900" xr:uid="{00000000-0005-0000-0000-0000A1260000}"/>
    <cellStyle name="매_Book2_수량전체_02_판교_우수_a5-1bl_설계계산 4" xfId="9901" xr:uid="{00000000-0005-0000-0000-0000A2260000}"/>
    <cellStyle name="매_Book2_수량전체_02_판교_우수_a5-1bl_설계계산_02_판교_빗물이용_a5-2bl_설계계산서" xfId="9902" xr:uid="{00000000-0005-0000-0000-0000A3260000}"/>
    <cellStyle name="매_Book2_수량전체_02_판교_우수_a5-1bl_설계계산_02_판교_빗물이용_a5-2bl_설계계산서 2" xfId="9903" xr:uid="{00000000-0005-0000-0000-0000A4260000}"/>
    <cellStyle name="매_Book2_수량전체_02_판교_우수_a5-1bl_설계계산_02_판교_빗물이용_a5-2bl_설계계산서 3" xfId="9904" xr:uid="{00000000-0005-0000-0000-0000A5260000}"/>
    <cellStyle name="매_Book2_수량전체_02_판교_우수_a5-1bl_설계계산_02_판교_빗물이용_a5-2bl_설계계산서 4" xfId="9905" xr:uid="{00000000-0005-0000-0000-0000A6260000}"/>
    <cellStyle name="매_Book2_수량전체_1토공및포장공" xfId="9906" xr:uid="{00000000-0005-0000-0000-0000A7260000}"/>
    <cellStyle name="매_Book2_수량전체_1토공및포장공 2" xfId="9907" xr:uid="{00000000-0005-0000-0000-0000A8260000}"/>
    <cellStyle name="매_Book2_수량전체_1토공및포장공 3" xfId="9908" xr:uid="{00000000-0005-0000-0000-0000A9260000}"/>
    <cellStyle name="매_Book2_수량전체_1토공및포장공 4" xfId="9909" xr:uid="{00000000-0005-0000-0000-0000AA260000}"/>
    <cellStyle name="매_Book2_수량전체_1토공및포장공_02_판교_우수_a5-1bl_설계계산" xfId="9910" xr:uid="{00000000-0005-0000-0000-0000AB260000}"/>
    <cellStyle name="매_Book2_수량전체_1토공및포장공_02_판교_우수_a5-1bl_설계계산 2" xfId="9911" xr:uid="{00000000-0005-0000-0000-0000AC260000}"/>
    <cellStyle name="매_Book2_수량전체_1토공및포장공_02_판교_우수_a5-1bl_설계계산 3" xfId="9912" xr:uid="{00000000-0005-0000-0000-0000AD260000}"/>
    <cellStyle name="매_Book2_수량전체_1토공및포장공_02_판교_우수_a5-1bl_설계계산 4" xfId="9913" xr:uid="{00000000-0005-0000-0000-0000AE260000}"/>
    <cellStyle name="매_Book2_수량전체_1토공및포장공_02_판교_우수_a5-1bl_설계계산_02_판교_빗물이용_a5-2bl_설계계산서" xfId="9914" xr:uid="{00000000-0005-0000-0000-0000AF260000}"/>
    <cellStyle name="매_Book2_수량전체_1토공및포장공_02_판교_우수_a5-1bl_설계계산_02_판교_빗물이용_a5-2bl_설계계산서 2" xfId="9915" xr:uid="{00000000-0005-0000-0000-0000B0260000}"/>
    <cellStyle name="매_Book2_수량전체_1토공및포장공_02_판교_우수_a5-1bl_설계계산_02_판교_빗물이용_a5-2bl_설계계산서 3" xfId="9916" xr:uid="{00000000-0005-0000-0000-0000B1260000}"/>
    <cellStyle name="매_Book2_수량전체_1토공및포장공_02_판교_우수_a5-1bl_설계계산_02_판교_빗물이용_a5-2bl_설계계산서 4" xfId="9917" xr:uid="{00000000-0005-0000-0000-0000B2260000}"/>
    <cellStyle name="매_Book2_수량전체_1토공및포장공_1관로공" xfId="9918" xr:uid="{00000000-0005-0000-0000-0000B3260000}"/>
    <cellStyle name="매_Book2_수량전체_1토공및포장공_1관로공 2" xfId="9919" xr:uid="{00000000-0005-0000-0000-0000B4260000}"/>
    <cellStyle name="매_Book2_수량전체_1토공및포장공_1관로공 3" xfId="9920" xr:uid="{00000000-0005-0000-0000-0000B5260000}"/>
    <cellStyle name="매_Book2_수량전체_1토공및포장공_1관로공 4" xfId="9921" xr:uid="{00000000-0005-0000-0000-0000B6260000}"/>
    <cellStyle name="매_Book2_수량전체_1토공및포장공_1관로공_02_판교_우수_a5-1bl_설계계산" xfId="9922" xr:uid="{00000000-0005-0000-0000-0000B7260000}"/>
    <cellStyle name="매_Book2_수량전체_1토공및포장공_1관로공_02_판교_우수_a5-1bl_설계계산 2" xfId="9923" xr:uid="{00000000-0005-0000-0000-0000B8260000}"/>
    <cellStyle name="매_Book2_수량전체_1토공및포장공_1관로공_02_판교_우수_a5-1bl_설계계산 3" xfId="9924" xr:uid="{00000000-0005-0000-0000-0000B9260000}"/>
    <cellStyle name="매_Book2_수량전체_1토공및포장공_1관로공_02_판교_우수_a5-1bl_설계계산 4" xfId="9925" xr:uid="{00000000-0005-0000-0000-0000BA260000}"/>
    <cellStyle name="매_Book2_수량전체_1토공및포장공_1관로공_02_판교_우수_a5-1bl_설계계산_02_판교_빗물이용_a5-2bl_설계계산서" xfId="9926" xr:uid="{00000000-0005-0000-0000-0000BB260000}"/>
    <cellStyle name="매_Book2_수량전체_1토공및포장공_1관로공_02_판교_우수_a5-1bl_설계계산_02_판교_빗물이용_a5-2bl_설계계산서 2" xfId="9927" xr:uid="{00000000-0005-0000-0000-0000BC260000}"/>
    <cellStyle name="매_Book2_수량전체_1토공및포장공_1관로공_02_판교_우수_a5-1bl_설계계산_02_판교_빗물이용_a5-2bl_설계계산서 3" xfId="9928" xr:uid="{00000000-0005-0000-0000-0000BD260000}"/>
    <cellStyle name="매_Book2_수량전체_1토공및포장공_1관로공_02_판교_우수_a5-1bl_설계계산_02_판교_빗물이용_a5-2bl_설계계산서 4" xfId="9929" xr:uid="{00000000-0005-0000-0000-0000BE260000}"/>
    <cellStyle name="매_Book2_인월중군소하천" xfId="9930" xr:uid="{00000000-0005-0000-0000-0000BF260000}"/>
    <cellStyle name="매_Book2_인월중군소하천 2" xfId="9931" xr:uid="{00000000-0005-0000-0000-0000C0260000}"/>
    <cellStyle name="매_Book2_인월중군소하천 3" xfId="9932" xr:uid="{00000000-0005-0000-0000-0000C1260000}"/>
    <cellStyle name="매_Book2_인월중군소하천 4" xfId="9933" xr:uid="{00000000-0005-0000-0000-0000C2260000}"/>
    <cellStyle name="매_Book2_인월중군소하천_02_판교_우수_a5-1bl_설계계산" xfId="9934" xr:uid="{00000000-0005-0000-0000-0000C3260000}"/>
    <cellStyle name="매_Book2_인월중군소하천_02_판교_우수_a5-1bl_설계계산 2" xfId="9935" xr:uid="{00000000-0005-0000-0000-0000C4260000}"/>
    <cellStyle name="매_Book2_인월중군소하천_02_판교_우수_a5-1bl_설계계산 3" xfId="9936" xr:uid="{00000000-0005-0000-0000-0000C5260000}"/>
    <cellStyle name="매_Book2_인월중군소하천_02_판교_우수_a5-1bl_설계계산 4" xfId="9937" xr:uid="{00000000-0005-0000-0000-0000C6260000}"/>
    <cellStyle name="매_Book2_인월중군소하천_02_판교_우수_a5-1bl_설계계산_02_판교_빗물이용_a5-2bl_설계계산서" xfId="9938" xr:uid="{00000000-0005-0000-0000-0000C7260000}"/>
    <cellStyle name="매_Book2_인월중군소하천_02_판교_우수_a5-1bl_설계계산_02_판교_빗물이용_a5-2bl_설계계산서 2" xfId="9939" xr:uid="{00000000-0005-0000-0000-0000C8260000}"/>
    <cellStyle name="매_Book2_인월중군소하천_02_판교_우수_a5-1bl_설계계산_02_판교_빗물이용_a5-2bl_설계계산서 3" xfId="9940" xr:uid="{00000000-0005-0000-0000-0000C9260000}"/>
    <cellStyle name="매_Book2_인월중군소하천_02_판교_우수_a5-1bl_설계계산_02_판교_빗물이용_a5-2bl_설계계산서 4" xfId="9941" xr:uid="{00000000-0005-0000-0000-0000CA260000}"/>
    <cellStyle name="매_Book2_인월중군소하천_1관로공" xfId="9942" xr:uid="{00000000-0005-0000-0000-0000CB260000}"/>
    <cellStyle name="매_Book2_인월중군소하천_1관로공 2" xfId="9943" xr:uid="{00000000-0005-0000-0000-0000CC260000}"/>
    <cellStyle name="매_Book2_인월중군소하천_1관로공 3" xfId="9944" xr:uid="{00000000-0005-0000-0000-0000CD260000}"/>
    <cellStyle name="매_Book2_인월중군소하천_1관로공 4" xfId="9945" xr:uid="{00000000-0005-0000-0000-0000CE260000}"/>
    <cellStyle name="매_Book2_인월중군소하천_1관로공_02_판교_우수_a5-1bl_설계계산" xfId="9946" xr:uid="{00000000-0005-0000-0000-0000CF260000}"/>
    <cellStyle name="매_Book2_인월중군소하천_1관로공_02_판교_우수_a5-1bl_설계계산 2" xfId="9947" xr:uid="{00000000-0005-0000-0000-0000D0260000}"/>
    <cellStyle name="매_Book2_인월중군소하천_1관로공_02_판교_우수_a5-1bl_설계계산 3" xfId="9948" xr:uid="{00000000-0005-0000-0000-0000D1260000}"/>
    <cellStyle name="매_Book2_인월중군소하천_1관로공_02_판교_우수_a5-1bl_설계계산 4" xfId="9949" xr:uid="{00000000-0005-0000-0000-0000D2260000}"/>
    <cellStyle name="매_Book2_인월중군소하천_1관로공_02_판교_우수_a5-1bl_설계계산_02_판교_빗물이용_a5-2bl_설계계산서" xfId="9950" xr:uid="{00000000-0005-0000-0000-0000D3260000}"/>
    <cellStyle name="매_Book2_인월중군소하천_1관로공_02_판교_우수_a5-1bl_설계계산_02_판교_빗물이용_a5-2bl_설계계산서 2" xfId="9951" xr:uid="{00000000-0005-0000-0000-0000D4260000}"/>
    <cellStyle name="매_Book2_인월중군소하천_1관로공_02_판교_우수_a5-1bl_설계계산_02_판교_빗물이용_a5-2bl_설계계산서 3" xfId="9952" xr:uid="{00000000-0005-0000-0000-0000D5260000}"/>
    <cellStyle name="매_Book2_인월중군소하천_1관로공_02_판교_우수_a5-1bl_설계계산_02_판교_빗물이용_a5-2bl_설계계산서 4" xfId="9953" xr:uid="{00000000-0005-0000-0000-0000D6260000}"/>
    <cellStyle name="매_Book4" xfId="9954" xr:uid="{00000000-0005-0000-0000-0000D7260000}"/>
    <cellStyle name="매_Book4 2" xfId="9955" xr:uid="{00000000-0005-0000-0000-0000D8260000}"/>
    <cellStyle name="매_Book4 3" xfId="9956" xr:uid="{00000000-0005-0000-0000-0000D9260000}"/>
    <cellStyle name="매_Book4 4" xfId="9957" xr:uid="{00000000-0005-0000-0000-0000DA260000}"/>
    <cellStyle name="매_Book4_02_판교_우수_a5-1bl_설계계산" xfId="9958" xr:uid="{00000000-0005-0000-0000-0000DB260000}"/>
    <cellStyle name="매_Book4_02_판교_우수_a5-1bl_설계계산 2" xfId="9959" xr:uid="{00000000-0005-0000-0000-0000DC260000}"/>
    <cellStyle name="매_Book4_02_판교_우수_a5-1bl_설계계산 3" xfId="9960" xr:uid="{00000000-0005-0000-0000-0000DD260000}"/>
    <cellStyle name="매_Book4_02_판교_우수_a5-1bl_설계계산 4" xfId="9961" xr:uid="{00000000-0005-0000-0000-0000DE260000}"/>
    <cellStyle name="매_Book4_02_판교_우수_a5-1bl_설계계산_02_판교_빗물이용_a5-2bl_설계계산서" xfId="9962" xr:uid="{00000000-0005-0000-0000-0000DF260000}"/>
    <cellStyle name="매_Book4_02_판교_우수_a5-1bl_설계계산_02_판교_빗물이용_a5-2bl_설계계산서 2" xfId="9963" xr:uid="{00000000-0005-0000-0000-0000E0260000}"/>
    <cellStyle name="매_Book4_02_판교_우수_a5-1bl_설계계산_02_판교_빗물이용_a5-2bl_설계계산서 3" xfId="9964" xr:uid="{00000000-0005-0000-0000-0000E1260000}"/>
    <cellStyle name="매_Book4_02_판교_우수_a5-1bl_설계계산_02_판교_빗물이용_a5-2bl_설계계산서 4" xfId="9965" xr:uid="{00000000-0005-0000-0000-0000E2260000}"/>
    <cellStyle name="매_Book4_1토공및포장공" xfId="9966" xr:uid="{00000000-0005-0000-0000-0000E3260000}"/>
    <cellStyle name="매_Book4_1토공및포장공 2" xfId="9967" xr:uid="{00000000-0005-0000-0000-0000E4260000}"/>
    <cellStyle name="매_Book4_1토공및포장공 3" xfId="9968" xr:uid="{00000000-0005-0000-0000-0000E5260000}"/>
    <cellStyle name="매_Book4_1토공및포장공 4" xfId="9969" xr:uid="{00000000-0005-0000-0000-0000E6260000}"/>
    <cellStyle name="매_Book4_1토공및포장공_02_판교_우수_a5-1bl_설계계산" xfId="9970" xr:uid="{00000000-0005-0000-0000-0000E7260000}"/>
    <cellStyle name="매_Book4_1토공및포장공_02_판교_우수_a5-1bl_설계계산 2" xfId="9971" xr:uid="{00000000-0005-0000-0000-0000E8260000}"/>
    <cellStyle name="매_Book4_1토공및포장공_02_판교_우수_a5-1bl_설계계산 3" xfId="9972" xr:uid="{00000000-0005-0000-0000-0000E9260000}"/>
    <cellStyle name="매_Book4_1토공및포장공_02_판교_우수_a5-1bl_설계계산 4" xfId="9973" xr:uid="{00000000-0005-0000-0000-0000EA260000}"/>
    <cellStyle name="매_Book4_1토공및포장공_02_판교_우수_a5-1bl_설계계산_02_판교_빗물이용_a5-2bl_설계계산서" xfId="9974" xr:uid="{00000000-0005-0000-0000-0000EB260000}"/>
    <cellStyle name="매_Book4_1토공및포장공_02_판교_우수_a5-1bl_설계계산_02_판교_빗물이용_a5-2bl_설계계산서 2" xfId="9975" xr:uid="{00000000-0005-0000-0000-0000EC260000}"/>
    <cellStyle name="매_Book4_1토공및포장공_02_판교_우수_a5-1bl_설계계산_02_판교_빗물이용_a5-2bl_설계계산서 3" xfId="9976" xr:uid="{00000000-0005-0000-0000-0000ED260000}"/>
    <cellStyle name="매_Book4_1토공및포장공_02_판교_우수_a5-1bl_설계계산_02_판교_빗물이용_a5-2bl_설계계산서 4" xfId="9977" xr:uid="{00000000-0005-0000-0000-0000EE260000}"/>
    <cellStyle name="매_Book4_1토공및포장공_1관로공" xfId="9978" xr:uid="{00000000-0005-0000-0000-0000EF260000}"/>
    <cellStyle name="매_Book4_1토공및포장공_1관로공 2" xfId="9979" xr:uid="{00000000-0005-0000-0000-0000F0260000}"/>
    <cellStyle name="매_Book4_1토공및포장공_1관로공 3" xfId="9980" xr:uid="{00000000-0005-0000-0000-0000F1260000}"/>
    <cellStyle name="매_Book4_1토공및포장공_1관로공 4" xfId="9981" xr:uid="{00000000-0005-0000-0000-0000F2260000}"/>
    <cellStyle name="매_Book4_1토공및포장공_1관로공_02_판교_우수_a5-1bl_설계계산" xfId="9982" xr:uid="{00000000-0005-0000-0000-0000F3260000}"/>
    <cellStyle name="매_Book4_1토공및포장공_1관로공_02_판교_우수_a5-1bl_설계계산 2" xfId="9983" xr:uid="{00000000-0005-0000-0000-0000F4260000}"/>
    <cellStyle name="매_Book4_1토공및포장공_1관로공_02_판교_우수_a5-1bl_설계계산 3" xfId="9984" xr:uid="{00000000-0005-0000-0000-0000F5260000}"/>
    <cellStyle name="매_Book4_1토공및포장공_1관로공_02_판교_우수_a5-1bl_설계계산 4" xfId="9985" xr:uid="{00000000-0005-0000-0000-0000F6260000}"/>
    <cellStyle name="매_Book4_1토공및포장공_1관로공_02_판교_우수_a5-1bl_설계계산_02_판교_빗물이용_a5-2bl_설계계산서" xfId="9986" xr:uid="{00000000-0005-0000-0000-0000F7260000}"/>
    <cellStyle name="매_Book4_1토공및포장공_1관로공_02_판교_우수_a5-1bl_설계계산_02_판교_빗물이용_a5-2bl_설계계산서 2" xfId="9987" xr:uid="{00000000-0005-0000-0000-0000F8260000}"/>
    <cellStyle name="매_Book4_1토공및포장공_1관로공_02_판교_우수_a5-1bl_설계계산_02_판교_빗물이용_a5-2bl_설계계산서 3" xfId="9988" xr:uid="{00000000-0005-0000-0000-0000F9260000}"/>
    <cellStyle name="매_Book4_1토공및포장공_1관로공_02_판교_우수_a5-1bl_설계계산_02_판교_빗물이용_a5-2bl_설계계산서 4" xfId="9989" xr:uid="{00000000-0005-0000-0000-0000FA260000}"/>
    <cellStyle name="매_Book4_Sheet2" xfId="9990" xr:uid="{00000000-0005-0000-0000-0000FB260000}"/>
    <cellStyle name="매_Book4_Sheet2 2" xfId="9991" xr:uid="{00000000-0005-0000-0000-0000FC260000}"/>
    <cellStyle name="매_Book4_Sheet2 3" xfId="9992" xr:uid="{00000000-0005-0000-0000-0000FD260000}"/>
    <cellStyle name="매_Book4_Sheet2 4" xfId="9993" xr:uid="{00000000-0005-0000-0000-0000FE260000}"/>
    <cellStyle name="매_Book4_Sheet2_02_판교_우수_a5-1bl_설계계산" xfId="9994" xr:uid="{00000000-0005-0000-0000-0000FF260000}"/>
    <cellStyle name="매_Book4_Sheet2_02_판교_우수_a5-1bl_설계계산 2" xfId="9995" xr:uid="{00000000-0005-0000-0000-000000270000}"/>
    <cellStyle name="매_Book4_Sheet2_02_판교_우수_a5-1bl_설계계산 3" xfId="9996" xr:uid="{00000000-0005-0000-0000-000001270000}"/>
    <cellStyle name="매_Book4_Sheet2_02_판교_우수_a5-1bl_설계계산 4" xfId="9997" xr:uid="{00000000-0005-0000-0000-000002270000}"/>
    <cellStyle name="매_Book4_Sheet2_02_판교_우수_a5-1bl_설계계산_02_판교_빗물이용_a5-2bl_설계계산서" xfId="9998" xr:uid="{00000000-0005-0000-0000-000003270000}"/>
    <cellStyle name="매_Book4_Sheet2_02_판교_우수_a5-1bl_설계계산_02_판교_빗물이용_a5-2bl_설계계산서 2" xfId="9999" xr:uid="{00000000-0005-0000-0000-000004270000}"/>
    <cellStyle name="매_Book4_Sheet2_02_판교_우수_a5-1bl_설계계산_02_판교_빗물이용_a5-2bl_설계계산서 3" xfId="10000" xr:uid="{00000000-0005-0000-0000-000005270000}"/>
    <cellStyle name="매_Book4_Sheet2_02_판교_우수_a5-1bl_설계계산_02_판교_빗물이용_a5-2bl_설계계산서 4" xfId="10001" xr:uid="{00000000-0005-0000-0000-000006270000}"/>
    <cellStyle name="매_Book4_Sheet2_1토공및포장공" xfId="10002" xr:uid="{00000000-0005-0000-0000-000007270000}"/>
    <cellStyle name="매_Book4_Sheet2_1토공및포장공 2" xfId="10003" xr:uid="{00000000-0005-0000-0000-000008270000}"/>
    <cellStyle name="매_Book4_Sheet2_1토공및포장공 3" xfId="10004" xr:uid="{00000000-0005-0000-0000-000009270000}"/>
    <cellStyle name="매_Book4_Sheet2_1토공및포장공 4" xfId="10005" xr:uid="{00000000-0005-0000-0000-00000A270000}"/>
    <cellStyle name="매_Book4_Sheet2_1토공및포장공_02_판교_우수_a5-1bl_설계계산" xfId="10006" xr:uid="{00000000-0005-0000-0000-00000B270000}"/>
    <cellStyle name="매_Book4_Sheet2_1토공및포장공_02_판교_우수_a5-1bl_설계계산 2" xfId="10007" xr:uid="{00000000-0005-0000-0000-00000C270000}"/>
    <cellStyle name="매_Book4_Sheet2_1토공및포장공_02_판교_우수_a5-1bl_설계계산 3" xfId="10008" xr:uid="{00000000-0005-0000-0000-00000D270000}"/>
    <cellStyle name="매_Book4_Sheet2_1토공및포장공_02_판교_우수_a5-1bl_설계계산 4" xfId="10009" xr:uid="{00000000-0005-0000-0000-00000E270000}"/>
    <cellStyle name="매_Book4_Sheet2_1토공및포장공_02_판교_우수_a5-1bl_설계계산_02_판교_빗물이용_a5-2bl_설계계산서" xfId="10010" xr:uid="{00000000-0005-0000-0000-00000F270000}"/>
    <cellStyle name="매_Book4_Sheet2_1토공및포장공_02_판교_우수_a5-1bl_설계계산_02_판교_빗물이용_a5-2bl_설계계산서 2" xfId="10011" xr:uid="{00000000-0005-0000-0000-000010270000}"/>
    <cellStyle name="매_Book4_Sheet2_1토공및포장공_02_판교_우수_a5-1bl_설계계산_02_판교_빗물이용_a5-2bl_설계계산서 3" xfId="10012" xr:uid="{00000000-0005-0000-0000-000011270000}"/>
    <cellStyle name="매_Book4_Sheet2_1토공및포장공_02_판교_우수_a5-1bl_설계계산_02_판교_빗물이용_a5-2bl_설계계산서 4" xfId="10013" xr:uid="{00000000-0005-0000-0000-000012270000}"/>
    <cellStyle name="매_Book4_Sheet2_1토공및포장공_1관로공" xfId="10014" xr:uid="{00000000-0005-0000-0000-000013270000}"/>
    <cellStyle name="매_Book4_Sheet2_1토공및포장공_1관로공 2" xfId="10015" xr:uid="{00000000-0005-0000-0000-000014270000}"/>
    <cellStyle name="매_Book4_Sheet2_1토공및포장공_1관로공 3" xfId="10016" xr:uid="{00000000-0005-0000-0000-000015270000}"/>
    <cellStyle name="매_Book4_Sheet2_1토공및포장공_1관로공 4" xfId="10017" xr:uid="{00000000-0005-0000-0000-000016270000}"/>
    <cellStyle name="매_Book4_Sheet2_1토공및포장공_1관로공_02_판교_우수_a5-1bl_설계계산" xfId="10018" xr:uid="{00000000-0005-0000-0000-000017270000}"/>
    <cellStyle name="매_Book4_Sheet2_1토공및포장공_1관로공_02_판교_우수_a5-1bl_설계계산 2" xfId="10019" xr:uid="{00000000-0005-0000-0000-000018270000}"/>
    <cellStyle name="매_Book4_Sheet2_1토공및포장공_1관로공_02_판교_우수_a5-1bl_설계계산 3" xfId="10020" xr:uid="{00000000-0005-0000-0000-000019270000}"/>
    <cellStyle name="매_Book4_Sheet2_1토공및포장공_1관로공_02_판교_우수_a5-1bl_설계계산 4" xfId="10021" xr:uid="{00000000-0005-0000-0000-00001A270000}"/>
    <cellStyle name="매_Book4_Sheet2_1토공및포장공_1관로공_02_판교_우수_a5-1bl_설계계산_02_판교_빗물이용_a5-2bl_설계계산서" xfId="10022" xr:uid="{00000000-0005-0000-0000-00001B270000}"/>
    <cellStyle name="매_Book4_Sheet2_1토공및포장공_1관로공_02_판교_우수_a5-1bl_설계계산_02_판교_빗물이용_a5-2bl_설계계산서 2" xfId="10023" xr:uid="{00000000-0005-0000-0000-00001C270000}"/>
    <cellStyle name="매_Book4_Sheet2_1토공및포장공_1관로공_02_판교_우수_a5-1bl_설계계산_02_판교_빗물이용_a5-2bl_설계계산서 3" xfId="10024" xr:uid="{00000000-0005-0000-0000-00001D270000}"/>
    <cellStyle name="매_Book4_Sheet2_1토공및포장공_1관로공_02_판교_우수_a5-1bl_설계계산_02_판교_빗물이용_a5-2bl_설계계산서 4" xfId="10025" xr:uid="{00000000-0005-0000-0000-00001E270000}"/>
    <cellStyle name="매_Book4_도로수량양식" xfId="10026" xr:uid="{00000000-0005-0000-0000-00001F270000}"/>
    <cellStyle name="매_Book4_도로수량양식 2" xfId="10027" xr:uid="{00000000-0005-0000-0000-000020270000}"/>
    <cellStyle name="매_Book4_도로수량양식 3" xfId="10028" xr:uid="{00000000-0005-0000-0000-000021270000}"/>
    <cellStyle name="매_Book4_도로수량양식 4" xfId="10029" xr:uid="{00000000-0005-0000-0000-000022270000}"/>
    <cellStyle name="매_Book4_도로수량양식_02_판교_우수_a5-1bl_설계계산" xfId="10030" xr:uid="{00000000-0005-0000-0000-000023270000}"/>
    <cellStyle name="매_Book4_도로수량양식_02_판교_우수_a5-1bl_설계계산 2" xfId="10031" xr:uid="{00000000-0005-0000-0000-000024270000}"/>
    <cellStyle name="매_Book4_도로수량양식_02_판교_우수_a5-1bl_설계계산 3" xfId="10032" xr:uid="{00000000-0005-0000-0000-000025270000}"/>
    <cellStyle name="매_Book4_도로수량양식_02_판교_우수_a5-1bl_설계계산 4" xfId="10033" xr:uid="{00000000-0005-0000-0000-000026270000}"/>
    <cellStyle name="매_Book4_도로수량양식_02_판교_우수_a5-1bl_설계계산_02_판교_빗물이용_a5-2bl_설계계산서" xfId="10034" xr:uid="{00000000-0005-0000-0000-000027270000}"/>
    <cellStyle name="매_Book4_도로수량양식_02_판교_우수_a5-1bl_설계계산_02_판교_빗물이용_a5-2bl_설계계산서 2" xfId="10035" xr:uid="{00000000-0005-0000-0000-000028270000}"/>
    <cellStyle name="매_Book4_도로수량양식_02_판교_우수_a5-1bl_설계계산_02_판교_빗물이용_a5-2bl_설계계산서 3" xfId="10036" xr:uid="{00000000-0005-0000-0000-000029270000}"/>
    <cellStyle name="매_Book4_도로수량양식_02_판교_우수_a5-1bl_설계계산_02_판교_빗물이용_a5-2bl_설계계산서 4" xfId="10037" xr:uid="{00000000-0005-0000-0000-00002A270000}"/>
    <cellStyle name="매_Book4_도로수량양식_1관로공" xfId="10038" xr:uid="{00000000-0005-0000-0000-00002B270000}"/>
    <cellStyle name="매_Book4_도로수량양식_1관로공 2" xfId="10039" xr:uid="{00000000-0005-0000-0000-00002C270000}"/>
    <cellStyle name="매_Book4_도로수량양식_1관로공 3" xfId="10040" xr:uid="{00000000-0005-0000-0000-00002D270000}"/>
    <cellStyle name="매_Book4_도로수량양식_1관로공 4" xfId="10041" xr:uid="{00000000-0005-0000-0000-00002E270000}"/>
    <cellStyle name="매_Book4_도로수량양식_1관로공_02_판교_우수_a5-1bl_설계계산" xfId="10042" xr:uid="{00000000-0005-0000-0000-00002F270000}"/>
    <cellStyle name="매_Book4_도로수량양식_1관로공_02_판교_우수_a5-1bl_설계계산 2" xfId="10043" xr:uid="{00000000-0005-0000-0000-000030270000}"/>
    <cellStyle name="매_Book4_도로수량양식_1관로공_02_판교_우수_a5-1bl_설계계산 3" xfId="10044" xr:uid="{00000000-0005-0000-0000-000031270000}"/>
    <cellStyle name="매_Book4_도로수량양식_1관로공_02_판교_우수_a5-1bl_설계계산 4" xfId="10045" xr:uid="{00000000-0005-0000-0000-000032270000}"/>
    <cellStyle name="매_Book4_도로수량양식_1관로공_02_판교_우수_a5-1bl_설계계산_02_판교_빗물이용_a5-2bl_설계계산서" xfId="10046" xr:uid="{00000000-0005-0000-0000-000033270000}"/>
    <cellStyle name="매_Book4_도로수량양식_1관로공_02_판교_우수_a5-1bl_설계계산_02_판교_빗물이용_a5-2bl_설계계산서 2" xfId="10047" xr:uid="{00000000-0005-0000-0000-000034270000}"/>
    <cellStyle name="매_Book4_도로수량양식_1관로공_02_판교_우수_a5-1bl_설계계산_02_판교_빗물이용_a5-2bl_설계계산서 3" xfId="10048" xr:uid="{00000000-0005-0000-0000-000035270000}"/>
    <cellStyle name="매_Book4_도로수량양식_1관로공_02_판교_우수_a5-1bl_설계계산_02_판교_빗물이용_a5-2bl_설계계산서 4" xfId="10049" xr:uid="{00000000-0005-0000-0000-000036270000}"/>
    <cellStyle name="매_Book4_마곡수량산출" xfId="10050" xr:uid="{00000000-0005-0000-0000-000037270000}"/>
    <cellStyle name="매_Book4_마곡수량산출 2" xfId="10051" xr:uid="{00000000-0005-0000-0000-000038270000}"/>
    <cellStyle name="매_Book4_마곡수량산출 3" xfId="10052" xr:uid="{00000000-0005-0000-0000-000039270000}"/>
    <cellStyle name="매_Book4_마곡수량산출 4" xfId="10053" xr:uid="{00000000-0005-0000-0000-00003A270000}"/>
    <cellStyle name="매_Book4_마곡수량산출_02_판교_우수_a5-1bl_설계계산" xfId="10054" xr:uid="{00000000-0005-0000-0000-00003B270000}"/>
    <cellStyle name="매_Book4_마곡수량산출_02_판교_우수_a5-1bl_설계계산 2" xfId="10055" xr:uid="{00000000-0005-0000-0000-00003C270000}"/>
    <cellStyle name="매_Book4_마곡수량산출_02_판교_우수_a5-1bl_설계계산 3" xfId="10056" xr:uid="{00000000-0005-0000-0000-00003D270000}"/>
    <cellStyle name="매_Book4_마곡수량산출_02_판교_우수_a5-1bl_설계계산 4" xfId="10057" xr:uid="{00000000-0005-0000-0000-00003E270000}"/>
    <cellStyle name="매_Book4_마곡수량산출_02_판교_우수_a5-1bl_설계계산_02_판교_빗물이용_a5-2bl_설계계산서" xfId="10058" xr:uid="{00000000-0005-0000-0000-00003F270000}"/>
    <cellStyle name="매_Book4_마곡수량산출_02_판교_우수_a5-1bl_설계계산_02_판교_빗물이용_a5-2bl_설계계산서 2" xfId="10059" xr:uid="{00000000-0005-0000-0000-000040270000}"/>
    <cellStyle name="매_Book4_마곡수량산출_02_판교_우수_a5-1bl_설계계산_02_판교_빗물이용_a5-2bl_설계계산서 3" xfId="10060" xr:uid="{00000000-0005-0000-0000-000041270000}"/>
    <cellStyle name="매_Book4_마곡수량산출_02_판교_우수_a5-1bl_설계계산_02_판교_빗물이용_a5-2bl_설계계산서 4" xfId="10061" xr:uid="{00000000-0005-0000-0000-000042270000}"/>
    <cellStyle name="매_Book4_마곡수량산출_1토공및포장공" xfId="10062" xr:uid="{00000000-0005-0000-0000-000043270000}"/>
    <cellStyle name="매_Book4_마곡수량산출_1토공및포장공 2" xfId="10063" xr:uid="{00000000-0005-0000-0000-000044270000}"/>
    <cellStyle name="매_Book4_마곡수량산출_1토공및포장공 3" xfId="10064" xr:uid="{00000000-0005-0000-0000-000045270000}"/>
    <cellStyle name="매_Book4_마곡수량산출_1토공및포장공 4" xfId="10065" xr:uid="{00000000-0005-0000-0000-000046270000}"/>
    <cellStyle name="매_Book4_마곡수량산출_1토공및포장공_02_판교_우수_a5-1bl_설계계산" xfId="10066" xr:uid="{00000000-0005-0000-0000-000047270000}"/>
    <cellStyle name="매_Book4_마곡수량산출_1토공및포장공_02_판교_우수_a5-1bl_설계계산 2" xfId="10067" xr:uid="{00000000-0005-0000-0000-000048270000}"/>
    <cellStyle name="매_Book4_마곡수량산출_1토공및포장공_02_판교_우수_a5-1bl_설계계산 3" xfId="10068" xr:uid="{00000000-0005-0000-0000-000049270000}"/>
    <cellStyle name="매_Book4_마곡수량산출_1토공및포장공_02_판교_우수_a5-1bl_설계계산 4" xfId="10069" xr:uid="{00000000-0005-0000-0000-00004A270000}"/>
    <cellStyle name="매_Book4_마곡수량산출_1토공및포장공_02_판교_우수_a5-1bl_설계계산_02_판교_빗물이용_a5-2bl_설계계산서" xfId="10070" xr:uid="{00000000-0005-0000-0000-00004B270000}"/>
    <cellStyle name="매_Book4_마곡수량산출_1토공및포장공_02_판교_우수_a5-1bl_설계계산_02_판교_빗물이용_a5-2bl_설계계산서 2" xfId="10071" xr:uid="{00000000-0005-0000-0000-00004C270000}"/>
    <cellStyle name="매_Book4_마곡수량산출_1토공및포장공_02_판교_우수_a5-1bl_설계계산_02_판교_빗물이용_a5-2bl_설계계산서 3" xfId="10072" xr:uid="{00000000-0005-0000-0000-00004D270000}"/>
    <cellStyle name="매_Book4_마곡수량산출_1토공및포장공_02_판교_우수_a5-1bl_설계계산_02_판교_빗물이용_a5-2bl_설계계산서 4" xfId="10073" xr:uid="{00000000-0005-0000-0000-00004E270000}"/>
    <cellStyle name="매_Book4_마곡수량산출_1토공및포장공_1관로공" xfId="10074" xr:uid="{00000000-0005-0000-0000-00004F270000}"/>
    <cellStyle name="매_Book4_마곡수량산출_1토공및포장공_1관로공 2" xfId="10075" xr:uid="{00000000-0005-0000-0000-000050270000}"/>
    <cellStyle name="매_Book4_마곡수량산출_1토공및포장공_1관로공 3" xfId="10076" xr:uid="{00000000-0005-0000-0000-000051270000}"/>
    <cellStyle name="매_Book4_마곡수량산출_1토공및포장공_1관로공 4" xfId="10077" xr:uid="{00000000-0005-0000-0000-000052270000}"/>
    <cellStyle name="매_Book4_마곡수량산출_1토공및포장공_1관로공_02_판교_우수_a5-1bl_설계계산" xfId="10078" xr:uid="{00000000-0005-0000-0000-000053270000}"/>
    <cellStyle name="매_Book4_마곡수량산출_1토공및포장공_1관로공_02_판교_우수_a5-1bl_설계계산 2" xfId="10079" xr:uid="{00000000-0005-0000-0000-000054270000}"/>
    <cellStyle name="매_Book4_마곡수량산출_1토공및포장공_1관로공_02_판교_우수_a5-1bl_설계계산 3" xfId="10080" xr:uid="{00000000-0005-0000-0000-000055270000}"/>
    <cellStyle name="매_Book4_마곡수량산출_1토공및포장공_1관로공_02_판교_우수_a5-1bl_설계계산 4" xfId="10081" xr:uid="{00000000-0005-0000-0000-000056270000}"/>
    <cellStyle name="매_Book4_마곡수량산출_1토공및포장공_1관로공_02_판교_우수_a5-1bl_설계계산_02_판교_빗물이용_a5-2bl_설계계산서" xfId="10082" xr:uid="{00000000-0005-0000-0000-000057270000}"/>
    <cellStyle name="매_Book4_마곡수량산출_1토공및포장공_1관로공_02_판교_우수_a5-1bl_설계계산_02_판교_빗물이용_a5-2bl_설계계산서 2" xfId="10083" xr:uid="{00000000-0005-0000-0000-000058270000}"/>
    <cellStyle name="매_Book4_마곡수량산출_1토공및포장공_1관로공_02_판교_우수_a5-1bl_설계계산_02_판교_빗물이용_a5-2bl_설계계산서 3" xfId="10084" xr:uid="{00000000-0005-0000-0000-000059270000}"/>
    <cellStyle name="매_Book4_마곡수량산출_1토공및포장공_1관로공_02_판교_우수_a5-1bl_설계계산_02_판교_빗물이용_a5-2bl_설계계산서 4" xfId="10085" xr:uid="{00000000-0005-0000-0000-00005A270000}"/>
    <cellStyle name="매_Book4_수량산출" xfId="10086" xr:uid="{00000000-0005-0000-0000-00005B270000}"/>
    <cellStyle name="매_Book4_수량산출 2" xfId="10087" xr:uid="{00000000-0005-0000-0000-00005C270000}"/>
    <cellStyle name="매_Book4_수량산출 3" xfId="10088" xr:uid="{00000000-0005-0000-0000-00005D270000}"/>
    <cellStyle name="매_Book4_수량산출 4" xfId="10089" xr:uid="{00000000-0005-0000-0000-00005E270000}"/>
    <cellStyle name="매_Book4_수량산출_02_판교_우수_a5-1bl_설계계산" xfId="10090" xr:uid="{00000000-0005-0000-0000-00005F270000}"/>
    <cellStyle name="매_Book4_수량산출_02_판교_우수_a5-1bl_설계계산 2" xfId="10091" xr:uid="{00000000-0005-0000-0000-000060270000}"/>
    <cellStyle name="매_Book4_수량산출_02_판교_우수_a5-1bl_설계계산 3" xfId="10092" xr:uid="{00000000-0005-0000-0000-000061270000}"/>
    <cellStyle name="매_Book4_수량산출_02_판교_우수_a5-1bl_설계계산 4" xfId="10093" xr:uid="{00000000-0005-0000-0000-000062270000}"/>
    <cellStyle name="매_Book4_수량산출_02_판교_우수_a5-1bl_설계계산_02_판교_빗물이용_a5-2bl_설계계산서" xfId="10094" xr:uid="{00000000-0005-0000-0000-000063270000}"/>
    <cellStyle name="매_Book4_수량산출_02_판교_우수_a5-1bl_설계계산_02_판교_빗물이용_a5-2bl_설계계산서 2" xfId="10095" xr:uid="{00000000-0005-0000-0000-000064270000}"/>
    <cellStyle name="매_Book4_수량산출_02_판교_우수_a5-1bl_설계계산_02_판교_빗물이용_a5-2bl_설계계산서 3" xfId="10096" xr:uid="{00000000-0005-0000-0000-000065270000}"/>
    <cellStyle name="매_Book4_수량산출_02_판교_우수_a5-1bl_설계계산_02_판교_빗물이용_a5-2bl_설계계산서 4" xfId="10097" xr:uid="{00000000-0005-0000-0000-000066270000}"/>
    <cellStyle name="매_Book4_수량산출_1관로공" xfId="10098" xr:uid="{00000000-0005-0000-0000-000067270000}"/>
    <cellStyle name="매_Book4_수량산출_1관로공 2" xfId="10099" xr:uid="{00000000-0005-0000-0000-000068270000}"/>
    <cellStyle name="매_Book4_수량산출_1관로공 3" xfId="10100" xr:uid="{00000000-0005-0000-0000-000069270000}"/>
    <cellStyle name="매_Book4_수량산출_1관로공 4" xfId="10101" xr:uid="{00000000-0005-0000-0000-00006A270000}"/>
    <cellStyle name="매_Book4_수량산출_1관로공_02_판교_우수_a5-1bl_설계계산" xfId="10102" xr:uid="{00000000-0005-0000-0000-00006B270000}"/>
    <cellStyle name="매_Book4_수량산출_1관로공_02_판교_우수_a5-1bl_설계계산 2" xfId="10103" xr:uid="{00000000-0005-0000-0000-00006C270000}"/>
    <cellStyle name="매_Book4_수량산출_1관로공_02_판교_우수_a5-1bl_설계계산 3" xfId="10104" xr:uid="{00000000-0005-0000-0000-00006D270000}"/>
    <cellStyle name="매_Book4_수량산출_1관로공_02_판교_우수_a5-1bl_설계계산 4" xfId="10105" xr:uid="{00000000-0005-0000-0000-00006E270000}"/>
    <cellStyle name="매_Book4_수량산출_1관로공_02_판교_우수_a5-1bl_설계계산_02_판교_빗물이용_a5-2bl_설계계산서" xfId="10106" xr:uid="{00000000-0005-0000-0000-00006F270000}"/>
    <cellStyle name="매_Book4_수량산출_1관로공_02_판교_우수_a5-1bl_설계계산_02_판교_빗물이용_a5-2bl_설계계산서 2" xfId="10107" xr:uid="{00000000-0005-0000-0000-000070270000}"/>
    <cellStyle name="매_Book4_수량산출_1관로공_02_판교_우수_a5-1bl_설계계산_02_판교_빗물이용_a5-2bl_설계계산서 3" xfId="10108" xr:uid="{00000000-0005-0000-0000-000071270000}"/>
    <cellStyle name="매_Book4_수량산출_1관로공_02_판교_우수_a5-1bl_설계계산_02_판교_빗물이용_a5-2bl_설계계산서 4" xfId="10109" xr:uid="{00000000-0005-0000-0000-000072270000}"/>
    <cellStyle name="매_Book4_수량전체" xfId="10110" xr:uid="{00000000-0005-0000-0000-000073270000}"/>
    <cellStyle name="매_Book4_수량전체 2" xfId="10111" xr:uid="{00000000-0005-0000-0000-000074270000}"/>
    <cellStyle name="매_Book4_수량전체 3" xfId="10112" xr:uid="{00000000-0005-0000-0000-000075270000}"/>
    <cellStyle name="매_Book4_수량전체 4" xfId="10113" xr:uid="{00000000-0005-0000-0000-000076270000}"/>
    <cellStyle name="매_Book4_수량전체_02_판교_우수_a5-1bl_설계계산" xfId="10114" xr:uid="{00000000-0005-0000-0000-000077270000}"/>
    <cellStyle name="매_Book4_수량전체_02_판교_우수_a5-1bl_설계계산 2" xfId="10115" xr:uid="{00000000-0005-0000-0000-000078270000}"/>
    <cellStyle name="매_Book4_수량전체_02_판교_우수_a5-1bl_설계계산 3" xfId="10116" xr:uid="{00000000-0005-0000-0000-000079270000}"/>
    <cellStyle name="매_Book4_수량전체_02_판교_우수_a5-1bl_설계계산 4" xfId="10117" xr:uid="{00000000-0005-0000-0000-00007A270000}"/>
    <cellStyle name="매_Book4_수량전체_02_판교_우수_a5-1bl_설계계산_02_판교_빗물이용_a5-2bl_설계계산서" xfId="10118" xr:uid="{00000000-0005-0000-0000-00007B270000}"/>
    <cellStyle name="매_Book4_수량전체_02_판교_우수_a5-1bl_설계계산_02_판교_빗물이용_a5-2bl_설계계산서 2" xfId="10119" xr:uid="{00000000-0005-0000-0000-00007C270000}"/>
    <cellStyle name="매_Book4_수량전체_02_판교_우수_a5-1bl_설계계산_02_판교_빗물이용_a5-2bl_설계계산서 3" xfId="10120" xr:uid="{00000000-0005-0000-0000-00007D270000}"/>
    <cellStyle name="매_Book4_수량전체_02_판교_우수_a5-1bl_설계계산_02_판교_빗물이용_a5-2bl_설계계산서 4" xfId="10121" xr:uid="{00000000-0005-0000-0000-00007E270000}"/>
    <cellStyle name="매_Book4_수량전체_1토공및포장공" xfId="10122" xr:uid="{00000000-0005-0000-0000-00007F270000}"/>
    <cellStyle name="매_Book4_수량전체_1토공및포장공 2" xfId="10123" xr:uid="{00000000-0005-0000-0000-000080270000}"/>
    <cellStyle name="매_Book4_수량전체_1토공및포장공 3" xfId="10124" xr:uid="{00000000-0005-0000-0000-000081270000}"/>
    <cellStyle name="매_Book4_수량전체_1토공및포장공 4" xfId="10125" xr:uid="{00000000-0005-0000-0000-000082270000}"/>
    <cellStyle name="매_Book4_수량전체_1토공및포장공_02_판교_우수_a5-1bl_설계계산" xfId="10126" xr:uid="{00000000-0005-0000-0000-000083270000}"/>
    <cellStyle name="매_Book4_수량전체_1토공및포장공_02_판교_우수_a5-1bl_설계계산 2" xfId="10127" xr:uid="{00000000-0005-0000-0000-000084270000}"/>
    <cellStyle name="매_Book4_수량전체_1토공및포장공_02_판교_우수_a5-1bl_설계계산 3" xfId="10128" xr:uid="{00000000-0005-0000-0000-000085270000}"/>
    <cellStyle name="매_Book4_수량전체_1토공및포장공_02_판교_우수_a5-1bl_설계계산 4" xfId="10129" xr:uid="{00000000-0005-0000-0000-000086270000}"/>
    <cellStyle name="매_Book4_수량전체_1토공및포장공_02_판교_우수_a5-1bl_설계계산_02_판교_빗물이용_a5-2bl_설계계산서" xfId="10130" xr:uid="{00000000-0005-0000-0000-000087270000}"/>
    <cellStyle name="매_Book4_수량전체_1토공및포장공_02_판교_우수_a5-1bl_설계계산_02_판교_빗물이용_a5-2bl_설계계산서 2" xfId="10131" xr:uid="{00000000-0005-0000-0000-000088270000}"/>
    <cellStyle name="매_Book4_수량전체_1토공및포장공_02_판교_우수_a5-1bl_설계계산_02_판교_빗물이용_a5-2bl_설계계산서 3" xfId="10132" xr:uid="{00000000-0005-0000-0000-000089270000}"/>
    <cellStyle name="매_Book4_수량전체_1토공및포장공_02_판교_우수_a5-1bl_설계계산_02_판교_빗물이용_a5-2bl_설계계산서 4" xfId="10133" xr:uid="{00000000-0005-0000-0000-00008A270000}"/>
    <cellStyle name="매_Book4_수량전체_1토공및포장공_1관로공" xfId="10134" xr:uid="{00000000-0005-0000-0000-00008B270000}"/>
    <cellStyle name="매_Book4_수량전체_1토공및포장공_1관로공 2" xfId="10135" xr:uid="{00000000-0005-0000-0000-00008C270000}"/>
    <cellStyle name="매_Book4_수량전체_1토공및포장공_1관로공 3" xfId="10136" xr:uid="{00000000-0005-0000-0000-00008D270000}"/>
    <cellStyle name="매_Book4_수량전체_1토공및포장공_1관로공 4" xfId="10137" xr:uid="{00000000-0005-0000-0000-00008E270000}"/>
    <cellStyle name="매_Book4_수량전체_1토공및포장공_1관로공_02_판교_우수_a5-1bl_설계계산" xfId="10138" xr:uid="{00000000-0005-0000-0000-00008F270000}"/>
    <cellStyle name="매_Book4_수량전체_1토공및포장공_1관로공_02_판교_우수_a5-1bl_설계계산 2" xfId="10139" xr:uid="{00000000-0005-0000-0000-000090270000}"/>
    <cellStyle name="매_Book4_수량전체_1토공및포장공_1관로공_02_판교_우수_a5-1bl_설계계산 3" xfId="10140" xr:uid="{00000000-0005-0000-0000-000091270000}"/>
    <cellStyle name="매_Book4_수량전체_1토공및포장공_1관로공_02_판교_우수_a5-1bl_설계계산 4" xfId="10141" xr:uid="{00000000-0005-0000-0000-000092270000}"/>
    <cellStyle name="매_Book4_수량전체_1토공및포장공_1관로공_02_판교_우수_a5-1bl_설계계산_02_판교_빗물이용_a5-2bl_설계계산서" xfId="10142" xr:uid="{00000000-0005-0000-0000-000093270000}"/>
    <cellStyle name="매_Book4_수량전체_1토공및포장공_1관로공_02_판교_우수_a5-1bl_설계계산_02_판교_빗물이용_a5-2bl_설계계산서 2" xfId="10143" xr:uid="{00000000-0005-0000-0000-000094270000}"/>
    <cellStyle name="매_Book4_수량전체_1토공및포장공_1관로공_02_판교_우수_a5-1bl_설계계산_02_판교_빗물이용_a5-2bl_설계계산서 3" xfId="10144" xr:uid="{00000000-0005-0000-0000-000095270000}"/>
    <cellStyle name="매_Book4_수량전체_1토공및포장공_1관로공_02_판교_우수_a5-1bl_설계계산_02_판교_빗물이용_a5-2bl_설계계산서 4" xfId="10145" xr:uid="{00000000-0005-0000-0000-000096270000}"/>
    <cellStyle name="매_Book4_인월중군소하천" xfId="10146" xr:uid="{00000000-0005-0000-0000-000097270000}"/>
    <cellStyle name="매_Book4_인월중군소하천 2" xfId="10147" xr:uid="{00000000-0005-0000-0000-000098270000}"/>
    <cellStyle name="매_Book4_인월중군소하천 3" xfId="10148" xr:uid="{00000000-0005-0000-0000-000099270000}"/>
    <cellStyle name="매_Book4_인월중군소하천 4" xfId="10149" xr:uid="{00000000-0005-0000-0000-00009A270000}"/>
    <cellStyle name="매_Book4_인월중군소하천_02_판교_우수_a5-1bl_설계계산" xfId="10150" xr:uid="{00000000-0005-0000-0000-00009B270000}"/>
    <cellStyle name="매_Book4_인월중군소하천_02_판교_우수_a5-1bl_설계계산 2" xfId="10151" xr:uid="{00000000-0005-0000-0000-00009C270000}"/>
    <cellStyle name="매_Book4_인월중군소하천_02_판교_우수_a5-1bl_설계계산 3" xfId="10152" xr:uid="{00000000-0005-0000-0000-00009D270000}"/>
    <cellStyle name="매_Book4_인월중군소하천_02_판교_우수_a5-1bl_설계계산 4" xfId="10153" xr:uid="{00000000-0005-0000-0000-00009E270000}"/>
    <cellStyle name="매_Book4_인월중군소하천_02_판교_우수_a5-1bl_설계계산_02_판교_빗물이용_a5-2bl_설계계산서" xfId="10154" xr:uid="{00000000-0005-0000-0000-00009F270000}"/>
    <cellStyle name="매_Book4_인월중군소하천_02_판교_우수_a5-1bl_설계계산_02_판교_빗물이용_a5-2bl_설계계산서 2" xfId="10155" xr:uid="{00000000-0005-0000-0000-0000A0270000}"/>
    <cellStyle name="매_Book4_인월중군소하천_02_판교_우수_a5-1bl_설계계산_02_판교_빗물이용_a5-2bl_설계계산서 3" xfId="10156" xr:uid="{00000000-0005-0000-0000-0000A1270000}"/>
    <cellStyle name="매_Book4_인월중군소하천_02_판교_우수_a5-1bl_설계계산_02_판교_빗물이용_a5-2bl_설계계산서 4" xfId="10157" xr:uid="{00000000-0005-0000-0000-0000A2270000}"/>
    <cellStyle name="매_Book4_인월중군소하천_1관로공" xfId="10158" xr:uid="{00000000-0005-0000-0000-0000A3270000}"/>
    <cellStyle name="매_Book4_인월중군소하천_1관로공 2" xfId="10159" xr:uid="{00000000-0005-0000-0000-0000A4270000}"/>
    <cellStyle name="매_Book4_인월중군소하천_1관로공 3" xfId="10160" xr:uid="{00000000-0005-0000-0000-0000A5270000}"/>
    <cellStyle name="매_Book4_인월중군소하천_1관로공 4" xfId="10161" xr:uid="{00000000-0005-0000-0000-0000A6270000}"/>
    <cellStyle name="매_Book4_인월중군소하천_1관로공_02_판교_우수_a5-1bl_설계계산" xfId="10162" xr:uid="{00000000-0005-0000-0000-0000A7270000}"/>
    <cellStyle name="매_Book4_인월중군소하천_1관로공_02_판교_우수_a5-1bl_설계계산 2" xfId="10163" xr:uid="{00000000-0005-0000-0000-0000A8270000}"/>
    <cellStyle name="매_Book4_인월중군소하천_1관로공_02_판교_우수_a5-1bl_설계계산 3" xfId="10164" xr:uid="{00000000-0005-0000-0000-0000A9270000}"/>
    <cellStyle name="매_Book4_인월중군소하천_1관로공_02_판교_우수_a5-1bl_설계계산 4" xfId="10165" xr:uid="{00000000-0005-0000-0000-0000AA270000}"/>
    <cellStyle name="매_Book4_인월중군소하천_1관로공_02_판교_우수_a5-1bl_설계계산_02_판교_빗물이용_a5-2bl_설계계산서" xfId="10166" xr:uid="{00000000-0005-0000-0000-0000AB270000}"/>
    <cellStyle name="매_Book4_인월중군소하천_1관로공_02_판교_우수_a5-1bl_설계계산_02_판교_빗물이용_a5-2bl_설계계산서 2" xfId="10167" xr:uid="{00000000-0005-0000-0000-0000AC270000}"/>
    <cellStyle name="매_Book4_인월중군소하천_1관로공_02_판교_우수_a5-1bl_설계계산_02_판교_빗물이용_a5-2bl_설계계산서 3" xfId="10168" xr:uid="{00000000-0005-0000-0000-0000AD270000}"/>
    <cellStyle name="매_Book4_인월중군소하천_1관로공_02_판교_우수_a5-1bl_설계계산_02_판교_빗물이용_a5-2bl_설계계산서 4" xfId="10169" xr:uid="{00000000-0005-0000-0000-0000AE270000}"/>
    <cellStyle name="매_고창우체국수량산출 및 집계" xfId="10170" xr:uid="{00000000-0005-0000-0000-0000AF270000}"/>
    <cellStyle name="매_고창우체국수량산출 및 집계 2" xfId="10171" xr:uid="{00000000-0005-0000-0000-0000B0270000}"/>
    <cellStyle name="매_고창우체국수량산출 및 집계 3" xfId="10172" xr:uid="{00000000-0005-0000-0000-0000B1270000}"/>
    <cellStyle name="매_고창우체국수량산출 및 집계 4" xfId="10173" xr:uid="{00000000-0005-0000-0000-0000B2270000}"/>
    <cellStyle name="매_내역서" xfId="10174" xr:uid="{00000000-0005-0000-0000-0000B3270000}"/>
    <cellStyle name="매_내역서 2" xfId="10175" xr:uid="{00000000-0005-0000-0000-0000B4270000}"/>
    <cellStyle name="매_내역서 3" xfId="10176" xr:uid="{00000000-0005-0000-0000-0000B5270000}"/>
    <cellStyle name="매_내역서 4" xfId="10177" xr:uid="{00000000-0005-0000-0000-0000B6270000}"/>
    <cellStyle name="매_다목적운동장" xfId="10178" xr:uid="{00000000-0005-0000-0000-0000B7270000}"/>
    <cellStyle name="매_다목적운동장 2" xfId="10179" xr:uid="{00000000-0005-0000-0000-0000B8270000}"/>
    <cellStyle name="매_다목적운동장 3" xfId="10180" xr:uid="{00000000-0005-0000-0000-0000B9270000}"/>
    <cellStyle name="매_다목적운동장 4" xfId="10181" xr:uid="{00000000-0005-0000-0000-0000BA270000}"/>
    <cellStyle name="매_마곡토공포장" xfId="10182" xr:uid="{00000000-0005-0000-0000-0000BB270000}"/>
    <cellStyle name="매_마곡토공포장 2" xfId="10183" xr:uid="{00000000-0005-0000-0000-0000BC270000}"/>
    <cellStyle name="매_마곡토공포장 3" xfId="10184" xr:uid="{00000000-0005-0000-0000-0000BD270000}"/>
    <cellStyle name="매_마곡토공포장 4" xfId="10185" xr:uid="{00000000-0005-0000-0000-0000BE270000}"/>
    <cellStyle name="매_마곡토공포장_02_판교_우수_a5-1bl_설계계산" xfId="10186" xr:uid="{00000000-0005-0000-0000-0000BF270000}"/>
    <cellStyle name="매_마곡토공포장_02_판교_우수_a5-1bl_설계계산 2" xfId="10187" xr:uid="{00000000-0005-0000-0000-0000C0270000}"/>
    <cellStyle name="매_마곡토공포장_02_판교_우수_a5-1bl_설계계산 3" xfId="10188" xr:uid="{00000000-0005-0000-0000-0000C1270000}"/>
    <cellStyle name="매_마곡토공포장_02_판교_우수_a5-1bl_설계계산 4" xfId="10189" xr:uid="{00000000-0005-0000-0000-0000C2270000}"/>
    <cellStyle name="매_마곡토공포장_02_판교_우수_a5-1bl_설계계산_02_판교_빗물이용_a5-2bl_설계계산서" xfId="10190" xr:uid="{00000000-0005-0000-0000-0000C3270000}"/>
    <cellStyle name="매_마곡토공포장_02_판교_우수_a5-1bl_설계계산_02_판교_빗물이용_a5-2bl_설계계산서 2" xfId="10191" xr:uid="{00000000-0005-0000-0000-0000C4270000}"/>
    <cellStyle name="매_마곡토공포장_02_판교_우수_a5-1bl_설계계산_02_판교_빗물이용_a5-2bl_설계계산서 3" xfId="10192" xr:uid="{00000000-0005-0000-0000-0000C5270000}"/>
    <cellStyle name="매_마곡토공포장_02_판교_우수_a5-1bl_설계계산_02_판교_빗물이용_a5-2bl_설계계산서 4" xfId="10193" xr:uid="{00000000-0005-0000-0000-0000C6270000}"/>
    <cellStyle name="매_마곡토공포장_1토공및포장공" xfId="10194" xr:uid="{00000000-0005-0000-0000-0000C7270000}"/>
    <cellStyle name="매_마곡토공포장_1토공및포장공 2" xfId="10195" xr:uid="{00000000-0005-0000-0000-0000C8270000}"/>
    <cellStyle name="매_마곡토공포장_1토공및포장공 3" xfId="10196" xr:uid="{00000000-0005-0000-0000-0000C9270000}"/>
    <cellStyle name="매_마곡토공포장_1토공및포장공 4" xfId="10197" xr:uid="{00000000-0005-0000-0000-0000CA270000}"/>
    <cellStyle name="매_마곡토공포장_1토공및포장공_02_판교_우수_a5-1bl_설계계산" xfId="10198" xr:uid="{00000000-0005-0000-0000-0000CB270000}"/>
    <cellStyle name="매_마곡토공포장_1토공및포장공_02_판교_우수_a5-1bl_설계계산 2" xfId="10199" xr:uid="{00000000-0005-0000-0000-0000CC270000}"/>
    <cellStyle name="매_마곡토공포장_1토공및포장공_02_판교_우수_a5-1bl_설계계산 3" xfId="10200" xr:uid="{00000000-0005-0000-0000-0000CD270000}"/>
    <cellStyle name="매_마곡토공포장_1토공및포장공_02_판교_우수_a5-1bl_설계계산 4" xfId="10201" xr:uid="{00000000-0005-0000-0000-0000CE270000}"/>
    <cellStyle name="매_마곡토공포장_1토공및포장공_02_판교_우수_a5-1bl_설계계산_02_판교_빗물이용_a5-2bl_설계계산서" xfId="10202" xr:uid="{00000000-0005-0000-0000-0000CF270000}"/>
    <cellStyle name="매_마곡토공포장_1토공및포장공_02_판교_우수_a5-1bl_설계계산_02_판교_빗물이용_a5-2bl_설계계산서 2" xfId="10203" xr:uid="{00000000-0005-0000-0000-0000D0270000}"/>
    <cellStyle name="매_마곡토공포장_1토공및포장공_02_판교_우수_a5-1bl_설계계산_02_판교_빗물이용_a5-2bl_설계계산서 3" xfId="10204" xr:uid="{00000000-0005-0000-0000-0000D1270000}"/>
    <cellStyle name="매_마곡토공포장_1토공및포장공_02_판교_우수_a5-1bl_설계계산_02_판교_빗물이용_a5-2bl_설계계산서 4" xfId="10205" xr:uid="{00000000-0005-0000-0000-0000D2270000}"/>
    <cellStyle name="매_마곡토공포장_1토공및포장공_1관로공" xfId="10206" xr:uid="{00000000-0005-0000-0000-0000D3270000}"/>
    <cellStyle name="매_마곡토공포장_1토공및포장공_1관로공 2" xfId="10207" xr:uid="{00000000-0005-0000-0000-0000D4270000}"/>
    <cellStyle name="매_마곡토공포장_1토공및포장공_1관로공 3" xfId="10208" xr:uid="{00000000-0005-0000-0000-0000D5270000}"/>
    <cellStyle name="매_마곡토공포장_1토공및포장공_1관로공 4" xfId="10209" xr:uid="{00000000-0005-0000-0000-0000D6270000}"/>
    <cellStyle name="매_마곡토공포장_1토공및포장공_1관로공_02_판교_우수_a5-1bl_설계계산" xfId="10210" xr:uid="{00000000-0005-0000-0000-0000D7270000}"/>
    <cellStyle name="매_마곡토공포장_1토공및포장공_1관로공_02_판교_우수_a5-1bl_설계계산 2" xfId="10211" xr:uid="{00000000-0005-0000-0000-0000D8270000}"/>
    <cellStyle name="매_마곡토공포장_1토공및포장공_1관로공_02_판교_우수_a5-1bl_설계계산 3" xfId="10212" xr:uid="{00000000-0005-0000-0000-0000D9270000}"/>
    <cellStyle name="매_마곡토공포장_1토공및포장공_1관로공_02_판교_우수_a5-1bl_설계계산 4" xfId="10213" xr:uid="{00000000-0005-0000-0000-0000DA270000}"/>
    <cellStyle name="매_마곡토공포장_1토공및포장공_1관로공_02_판교_우수_a5-1bl_설계계산_02_판교_빗물이용_a5-2bl_설계계산서" xfId="10214" xr:uid="{00000000-0005-0000-0000-0000DB270000}"/>
    <cellStyle name="매_마곡토공포장_1토공및포장공_1관로공_02_판교_우수_a5-1bl_설계계산_02_판교_빗물이용_a5-2bl_설계계산서 2" xfId="10215" xr:uid="{00000000-0005-0000-0000-0000DC270000}"/>
    <cellStyle name="매_마곡토공포장_1토공및포장공_1관로공_02_판교_우수_a5-1bl_설계계산_02_판교_빗물이용_a5-2bl_설계계산서 3" xfId="10216" xr:uid="{00000000-0005-0000-0000-0000DD270000}"/>
    <cellStyle name="매_마곡토공포장_1토공및포장공_1관로공_02_판교_우수_a5-1bl_설계계산_02_판교_빗물이용_a5-2bl_설계계산서 4" xfId="10217" xr:uid="{00000000-0005-0000-0000-0000DE270000}"/>
    <cellStyle name="매_상수도공_설계" xfId="10218" xr:uid="{00000000-0005-0000-0000-0000DF270000}"/>
    <cellStyle name="매_상수도공_설계 2" xfId="10219" xr:uid="{00000000-0005-0000-0000-0000E0270000}"/>
    <cellStyle name="매_상수도공_설계 3" xfId="10220" xr:uid="{00000000-0005-0000-0000-0000E1270000}"/>
    <cellStyle name="매_상수도공_설계 4" xfId="10221" xr:uid="{00000000-0005-0000-0000-0000E2270000}"/>
    <cellStyle name="매_수량산출" xfId="10222" xr:uid="{00000000-0005-0000-0000-0000E3270000}"/>
    <cellStyle name="매_수량산출 2" xfId="10223" xr:uid="{00000000-0005-0000-0000-0000E4270000}"/>
    <cellStyle name="매_수량산출 3" xfId="10224" xr:uid="{00000000-0005-0000-0000-0000E5270000}"/>
    <cellStyle name="매_수량산출 4" xfId="10225" xr:uid="{00000000-0005-0000-0000-0000E6270000}"/>
    <cellStyle name="매_수량전체" xfId="10226" xr:uid="{00000000-0005-0000-0000-0000E7270000}"/>
    <cellStyle name="매_수량전체 2" xfId="10227" xr:uid="{00000000-0005-0000-0000-0000E8270000}"/>
    <cellStyle name="매_수량전체 3" xfId="10228" xr:uid="{00000000-0005-0000-0000-0000E9270000}"/>
    <cellStyle name="매_수량전체 4" xfId="10229" xr:uid="{00000000-0005-0000-0000-0000EA270000}"/>
    <cellStyle name="매_수량전체_02_판교_우수_a5-1bl_설계계산" xfId="10230" xr:uid="{00000000-0005-0000-0000-0000EB270000}"/>
    <cellStyle name="매_수량전체_02_판교_우수_a5-1bl_설계계산 2" xfId="10231" xr:uid="{00000000-0005-0000-0000-0000EC270000}"/>
    <cellStyle name="매_수량전체_02_판교_우수_a5-1bl_설계계산 3" xfId="10232" xr:uid="{00000000-0005-0000-0000-0000ED270000}"/>
    <cellStyle name="매_수량전체_02_판교_우수_a5-1bl_설계계산 4" xfId="10233" xr:uid="{00000000-0005-0000-0000-0000EE270000}"/>
    <cellStyle name="매_수량전체_02_판교_우수_a5-1bl_설계계산_02_판교_빗물이용_a5-2bl_설계계산서" xfId="10234" xr:uid="{00000000-0005-0000-0000-0000EF270000}"/>
    <cellStyle name="매_수량전체_02_판교_우수_a5-1bl_설계계산_02_판교_빗물이용_a5-2bl_설계계산서 2" xfId="10235" xr:uid="{00000000-0005-0000-0000-0000F0270000}"/>
    <cellStyle name="매_수량전체_02_판교_우수_a5-1bl_설계계산_02_판교_빗물이용_a5-2bl_설계계산서 3" xfId="10236" xr:uid="{00000000-0005-0000-0000-0000F1270000}"/>
    <cellStyle name="매_수량전체_02_판교_우수_a5-1bl_설계계산_02_판교_빗물이용_a5-2bl_설계계산서 4" xfId="10237" xr:uid="{00000000-0005-0000-0000-0000F2270000}"/>
    <cellStyle name="매_수량전체_1토공및포장공" xfId="10238" xr:uid="{00000000-0005-0000-0000-0000F3270000}"/>
    <cellStyle name="매_수량전체_1토공및포장공 2" xfId="10239" xr:uid="{00000000-0005-0000-0000-0000F4270000}"/>
    <cellStyle name="매_수량전체_1토공및포장공 3" xfId="10240" xr:uid="{00000000-0005-0000-0000-0000F5270000}"/>
    <cellStyle name="매_수량전체_1토공및포장공 4" xfId="10241" xr:uid="{00000000-0005-0000-0000-0000F6270000}"/>
    <cellStyle name="매_수량전체_1토공및포장공_02_판교_우수_a5-1bl_설계계산" xfId="10242" xr:uid="{00000000-0005-0000-0000-0000F7270000}"/>
    <cellStyle name="매_수량전체_1토공및포장공_02_판교_우수_a5-1bl_설계계산 2" xfId="10243" xr:uid="{00000000-0005-0000-0000-0000F8270000}"/>
    <cellStyle name="매_수량전체_1토공및포장공_02_판교_우수_a5-1bl_설계계산 3" xfId="10244" xr:uid="{00000000-0005-0000-0000-0000F9270000}"/>
    <cellStyle name="매_수량전체_1토공및포장공_02_판교_우수_a5-1bl_설계계산 4" xfId="10245" xr:uid="{00000000-0005-0000-0000-0000FA270000}"/>
    <cellStyle name="매_수량전체_1토공및포장공_02_판교_우수_a5-1bl_설계계산_02_판교_빗물이용_a5-2bl_설계계산서" xfId="10246" xr:uid="{00000000-0005-0000-0000-0000FB270000}"/>
    <cellStyle name="매_수량전체_1토공및포장공_02_판교_우수_a5-1bl_설계계산_02_판교_빗물이용_a5-2bl_설계계산서 2" xfId="10247" xr:uid="{00000000-0005-0000-0000-0000FC270000}"/>
    <cellStyle name="매_수량전체_1토공및포장공_02_판교_우수_a5-1bl_설계계산_02_판교_빗물이용_a5-2bl_설계계산서 3" xfId="10248" xr:uid="{00000000-0005-0000-0000-0000FD270000}"/>
    <cellStyle name="매_수량전체_1토공및포장공_02_판교_우수_a5-1bl_설계계산_02_판교_빗물이용_a5-2bl_설계계산서 4" xfId="10249" xr:uid="{00000000-0005-0000-0000-0000FE270000}"/>
    <cellStyle name="매_수량전체_1토공및포장공_1관로공" xfId="10250" xr:uid="{00000000-0005-0000-0000-0000FF270000}"/>
    <cellStyle name="매_수량전체_1토공및포장공_1관로공 2" xfId="10251" xr:uid="{00000000-0005-0000-0000-000000280000}"/>
    <cellStyle name="매_수량전체_1토공및포장공_1관로공 3" xfId="10252" xr:uid="{00000000-0005-0000-0000-000001280000}"/>
    <cellStyle name="매_수량전체_1토공및포장공_1관로공 4" xfId="10253" xr:uid="{00000000-0005-0000-0000-000002280000}"/>
    <cellStyle name="매_수량전체_1토공및포장공_1관로공_02_판교_우수_a5-1bl_설계계산" xfId="10254" xr:uid="{00000000-0005-0000-0000-000003280000}"/>
    <cellStyle name="매_수량전체_1토공및포장공_1관로공_02_판교_우수_a5-1bl_설계계산 2" xfId="10255" xr:uid="{00000000-0005-0000-0000-000004280000}"/>
    <cellStyle name="매_수량전체_1토공및포장공_1관로공_02_판교_우수_a5-1bl_설계계산 3" xfId="10256" xr:uid="{00000000-0005-0000-0000-000005280000}"/>
    <cellStyle name="매_수량전체_1토공및포장공_1관로공_02_판교_우수_a5-1bl_설계계산 4" xfId="10257" xr:uid="{00000000-0005-0000-0000-000006280000}"/>
    <cellStyle name="매_수량전체_1토공및포장공_1관로공_02_판교_우수_a5-1bl_설계계산_02_판교_빗물이용_a5-2bl_설계계산서" xfId="10258" xr:uid="{00000000-0005-0000-0000-000007280000}"/>
    <cellStyle name="매_수량전체_1토공및포장공_1관로공_02_판교_우수_a5-1bl_설계계산_02_판교_빗물이용_a5-2bl_설계계산서 2" xfId="10259" xr:uid="{00000000-0005-0000-0000-000008280000}"/>
    <cellStyle name="매_수량전체_1토공및포장공_1관로공_02_판교_우수_a5-1bl_설계계산_02_판교_빗물이용_a5-2bl_설계계산서 3" xfId="10260" xr:uid="{00000000-0005-0000-0000-000009280000}"/>
    <cellStyle name="매_수량전체_1토공및포장공_1관로공_02_판교_우수_a5-1bl_설계계산_02_판교_빗물이용_a5-2bl_설계계산서 4" xfId="10261" xr:uid="{00000000-0005-0000-0000-00000A280000}"/>
    <cellStyle name="매_수량전체_도로수량양식" xfId="10262" xr:uid="{00000000-0005-0000-0000-00000B280000}"/>
    <cellStyle name="매_수량전체_도로수량양식 2" xfId="10263" xr:uid="{00000000-0005-0000-0000-00000C280000}"/>
    <cellStyle name="매_수량전체_도로수량양식 3" xfId="10264" xr:uid="{00000000-0005-0000-0000-00000D280000}"/>
    <cellStyle name="매_수량전체_도로수량양식 4" xfId="10265" xr:uid="{00000000-0005-0000-0000-00000E280000}"/>
    <cellStyle name="매_수량전체_도로수량양식_02_판교_우수_a5-1bl_설계계산" xfId="10266" xr:uid="{00000000-0005-0000-0000-00000F280000}"/>
    <cellStyle name="매_수량전체_도로수량양식_02_판교_우수_a5-1bl_설계계산 2" xfId="10267" xr:uid="{00000000-0005-0000-0000-000010280000}"/>
    <cellStyle name="매_수량전체_도로수량양식_02_판교_우수_a5-1bl_설계계산 3" xfId="10268" xr:uid="{00000000-0005-0000-0000-000011280000}"/>
    <cellStyle name="매_수량전체_도로수량양식_02_판교_우수_a5-1bl_설계계산 4" xfId="10269" xr:uid="{00000000-0005-0000-0000-000012280000}"/>
    <cellStyle name="매_수량전체_도로수량양식_02_판교_우수_a5-1bl_설계계산_02_판교_빗물이용_a5-2bl_설계계산서" xfId="10270" xr:uid="{00000000-0005-0000-0000-000013280000}"/>
    <cellStyle name="매_수량전체_도로수량양식_02_판교_우수_a5-1bl_설계계산_02_판교_빗물이용_a5-2bl_설계계산서 2" xfId="10271" xr:uid="{00000000-0005-0000-0000-000014280000}"/>
    <cellStyle name="매_수량전체_도로수량양식_02_판교_우수_a5-1bl_설계계산_02_판교_빗물이용_a5-2bl_설계계산서 3" xfId="10272" xr:uid="{00000000-0005-0000-0000-000015280000}"/>
    <cellStyle name="매_수량전체_도로수량양식_02_판교_우수_a5-1bl_설계계산_02_판교_빗물이용_a5-2bl_설계계산서 4" xfId="10273" xr:uid="{00000000-0005-0000-0000-000016280000}"/>
    <cellStyle name="매_수량전체_도로수량양식_1관로공" xfId="10274" xr:uid="{00000000-0005-0000-0000-000017280000}"/>
    <cellStyle name="매_수량전체_도로수량양식_1관로공 2" xfId="10275" xr:uid="{00000000-0005-0000-0000-000018280000}"/>
    <cellStyle name="매_수량전체_도로수량양식_1관로공 3" xfId="10276" xr:uid="{00000000-0005-0000-0000-000019280000}"/>
    <cellStyle name="매_수량전체_도로수량양식_1관로공 4" xfId="10277" xr:uid="{00000000-0005-0000-0000-00001A280000}"/>
    <cellStyle name="매_수량전체_도로수량양식_1관로공_02_판교_우수_a5-1bl_설계계산" xfId="10278" xr:uid="{00000000-0005-0000-0000-00001B280000}"/>
    <cellStyle name="매_수량전체_도로수량양식_1관로공_02_판교_우수_a5-1bl_설계계산 2" xfId="10279" xr:uid="{00000000-0005-0000-0000-00001C280000}"/>
    <cellStyle name="매_수량전체_도로수량양식_1관로공_02_판교_우수_a5-1bl_설계계산 3" xfId="10280" xr:uid="{00000000-0005-0000-0000-00001D280000}"/>
    <cellStyle name="매_수량전체_도로수량양식_1관로공_02_판교_우수_a5-1bl_설계계산 4" xfId="10281" xr:uid="{00000000-0005-0000-0000-00001E280000}"/>
    <cellStyle name="매_수량전체_도로수량양식_1관로공_02_판교_우수_a5-1bl_설계계산_02_판교_빗물이용_a5-2bl_설계계산서" xfId="10282" xr:uid="{00000000-0005-0000-0000-00001F280000}"/>
    <cellStyle name="매_수량전체_도로수량양식_1관로공_02_판교_우수_a5-1bl_설계계산_02_판교_빗물이용_a5-2bl_설계계산서 2" xfId="10283" xr:uid="{00000000-0005-0000-0000-000020280000}"/>
    <cellStyle name="매_수량전체_도로수량양식_1관로공_02_판교_우수_a5-1bl_설계계산_02_판교_빗물이용_a5-2bl_설계계산서 3" xfId="10284" xr:uid="{00000000-0005-0000-0000-000021280000}"/>
    <cellStyle name="매_수량전체_도로수량양식_1관로공_02_판교_우수_a5-1bl_설계계산_02_판교_빗물이용_a5-2bl_설계계산서 4" xfId="10285" xr:uid="{00000000-0005-0000-0000-000022280000}"/>
    <cellStyle name="매_수량전체_수량산출" xfId="10286" xr:uid="{00000000-0005-0000-0000-000023280000}"/>
    <cellStyle name="매_수량전체_수량산출 2" xfId="10287" xr:uid="{00000000-0005-0000-0000-000024280000}"/>
    <cellStyle name="매_수량전체_수량산출 3" xfId="10288" xr:uid="{00000000-0005-0000-0000-000025280000}"/>
    <cellStyle name="매_수량전체_수량산출 4" xfId="10289" xr:uid="{00000000-0005-0000-0000-000026280000}"/>
    <cellStyle name="매_수량전체_수량산출_02_판교_우수_a5-1bl_설계계산" xfId="10290" xr:uid="{00000000-0005-0000-0000-000027280000}"/>
    <cellStyle name="매_수량전체_수량산출_02_판교_우수_a5-1bl_설계계산 2" xfId="10291" xr:uid="{00000000-0005-0000-0000-000028280000}"/>
    <cellStyle name="매_수량전체_수량산출_02_판교_우수_a5-1bl_설계계산 3" xfId="10292" xr:uid="{00000000-0005-0000-0000-000029280000}"/>
    <cellStyle name="매_수량전체_수량산출_02_판교_우수_a5-1bl_설계계산 4" xfId="10293" xr:uid="{00000000-0005-0000-0000-00002A280000}"/>
    <cellStyle name="매_수량전체_수량산출_02_판교_우수_a5-1bl_설계계산_02_판교_빗물이용_a5-2bl_설계계산서" xfId="10294" xr:uid="{00000000-0005-0000-0000-00002B280000}"/>
    <cellStyle name="매_수량전체_수량산출_02_판교_우수_a5-1bl_설계계산_02_판교_빗물이용_a5-2bl_설계계산서 2" xfId="10295" xr:uid="{00000000-0005-0000-0000-00002C280000}"/>
    <cellStyle name="매_수량전체_수량산출_02_판교_우수_a5-1bl_설계계산_02_판교_빗물이용_a5-2bl_설계계산서 3" xfId="10296" xr:uid="{00000000-0005-0000-0000-00002D280000}"/>
    <cellStyle name="매_수량전체_수량산출_02_판교_우수_a5-1bl_설계계산_02_판교_빗물이용_a5-2bl_설계계산서 4" xfId="10297" xr:uid="{00000000-0005-0000-0000-00002E280000}"/>
    <cellStyle name="매_수량전체_수량산출_1관로공" xfId="10298" xr:uid="{00000000-0005-0000-0000-00002F280000}"/>
    <cellStyle name="매_수량전체_수량산출_1관로공 2" xfId="10299" xr:uid="{00000000-0005-0000-0000-000030280000}"/>
    <cellStyle name="매_수량전체_수량산출_1관로공 3" xfId="10300" xr:uid="{00000000-0005-0000-0000-000031280000}"/>
    <cellStyle name="매_수량전체_수량산출_1관로공 4" xfId="10301" xr:uid="{00000000-0005-0000-0000-000032280000}"/>
    <cellStyle name="매_수량전체_수량산출_1관로공_02_판교_우수_a5-1bl_설계계산" xfId="10302" xr:uid="{00000000-0005-0000-0000-000033280000}"/>
    <cellStyle name="매_수량전체_수량산출_1관로공_02_판교_우수_a5-1bl_설계계산 2" xfId="10303" xr:uid="{00000000-0005-0000-0000-000034280000}"/>
    <cellStyle name="매_수량전체_수량산출_1관로공_02_판교_우수_a5-1bl_설계계산 3" xfId="10304" xr:uid="{00000000-0005-0000-0000-000035280000}"/>
    <cellStyle name="매_수량전체_수량산출_1관로공_02_판교_우수_a5-1bl_설계계산 4" xfId="10305" xr:uid="{00000000-0005-0000-0000-000036280000}"/>
    <cellStyle name="매_수량전체_수량산출_1관로공_02_판교_우수_a5-1bl_설계계산_02_판교_빗물이용_a5-2bl_설계계산서" xfId="10306" xr:uid="{00000000-0005-0000-0000-000037280000}"/>
    <cellStyle name="매_수량전체_수량산출_1관로공_02_판교_우수_a5-1bl_설계계산_02_판교_빗물이용_a5-2bl_설계계산서 2" xfId="10307" xr:uid="{00000000-0005-0000-0000-000038280000}"/>
    <cellStyle name="매_수량전체_수량산출_1관로공_02_판교_우수_a5-1bl_설계계산_02_판교_빗물이용_a5-2bl_설계계산서 3" xfId="10308" xr:uid="{00000000-0005-0000-0000-000039280000}"/>
    <cellStyle name="매_수량전체_수량산출_1관로공_02_판교_우수_a5-1bl_설계계산_02_판교_빗물이용_a5-2bl_설계계산서 4" xfId="10309" xr:uid="{00000000-0005-0000-0000-00003A280000}"/>
    <cellStyle name="매_수량전체_인월중군소하천" xfId="10310" xr:uid="{00000000-0005-0000-0000-00003B280000}"/>
    <cellStyle name="매_수량전체_인월중군소하천 2" xfId="10311" xr:uid="{00000000-0005-0000-0000-00003C280000}"/>
    <cellStyle name="매_수량전체_인월중군소하천 3" xfId="10312" xr:uid="{00000000-0005-0000-0000-00003D280000}"/>
    <cellStyle name="매_수량전체_인월중군소하천 4" xfId="10313" xr:uid="{00000000-0005-0000-0000-00003E280000}"/>
    <cellStyle name="매_수량전체_인월중군소하천_02_판교_우수_a5-1bl_설계계산" xfId="10314" xr:uid="{00000000-0005-0000-0000-00003F280000}"/>
    <cellStyle name="매_수량전체_인월중군소하천_02_판교_우수_a5-1bl_설계계산 2" xfId="10315" xr:uid="{00000000-0005-0000-0000-000040280000}"/>
    <cellStyle name="매_수량전체_인월중군소하천_02_판교_우수_a5-1bl_설계계산 3" xfId="10316" xr:uid="{00000000-0005-0000-0000-000041280000}"/>
    <cellStyle name="매_수량전체_인월중군소하천_02_판교_우수_a5-1bl_설계계산 4" xfId="10317" xr:uid="{00000000-0005-0000-0000-000042280000}"/>
    <cellStyle name="매_수량전체_인월중군소하천_02_판교_우수_a5-1bl_설계계산_02_판교_빗물이용_a5-2bl_설계계산서" xfId="10318" xr:uid="{00000000-0005-0000-0000-000043280000}"/>
    <cellStyle name="매_수량전체_인월중군소하천_02_판교_우수_a5-1bl_설계계산_02_판교_빗물이용_a5-2bl_설계계산서 2" xfId="10319" xr:uid="{00000000-0005-0000-0000-000044280000}"/>
    <cellStyle name="매_수량전체_인월중군소하천_02_판교_우수_a5-1bl_설계계산_02_판교_빗물이용_a5-2bl_설계계산서 3" xfId="10320" xr:uid="{00000000-0005-0000-0000-000045280000}"/>
    <cellStyle name="매_수량전체_인월중군소하천_02_판교_우수_a5-1bl_설계계산_02_판교_빗물이용_a5-2bl_설계계산서 4" xfId="10321" xr:uid="{00000000-0005-0000-0000-000046280000}"/>
    <cellStyle name="매_수량전체_인월중군소하천_1관로공" xfId="10322" xr:uid="{00000000-0005-0000-0000-000047280000}"/>
    <cellStyle name="매_수량전체_인월중군소하천_1관로공 2" xfId="10323" xr:uid="{00000000-0005-0000-0000-000048280000}"/>
    <cellStyle name="매_수량전체_인월중군소하천_1관로공 3" xfId="10324" xr:uid="{00000000-0005-0000-0000-000049280000}"/>
    <cellStyle name="매_수량전체_인월중군소하천_1관로공 4" xfId="10325" xr:uid="{00000000-0005-0000-0000-00004A280000}"/>
    <cellStyle name="매_수량전체_인월중군소하천_1관로공_02_판교_우수_a5-1bl_설계계산" xfId="10326" xr:uid="{00000000-0005-0000-0000-00004B280000}"/>
    <cellStyle name="매_수량전체_인월중군소하천_1관로공_02_판교_우수_a5-1bl_설계계산 2" xfId="10327" xr:uid="{00000000-0005-0000-0000-00004C280000}"/>
    <cellStyle name="매_수량전체_인월중군소하천_1관로공_02_판교_우수_a5-1bl_설계계산 3" xfId="10328" xr:uid="{00000000-0005-0000-0000-00004D280000}"/>
    <cellStyle name="매_수량전체_인월중군소하천_1관로공_02_판교_우수_a5-1bl_설계계산 4" xfId="10329" xr:uid="{00000000-0005-0000-0000-00004E280000}"/>
    <cellStyle name="매_수량전체_인월중군소하천_1관로공_02_판교_우수_a5-1bl_설계계산_02_판교_빗물이용_a5-2bl_설계계산서" xfId="10330" xr:uid="{00000000-0005-0000-0000-00004F280000}"/>
    <cellStyle name="매_수량전체_인월중군소하천_1관로공_02_판교_우수_a5-1bl_설계계산_02_판교_빗물이용_a5-2bl_설계계산서 2" xfId="10331" xr:uid="{00000000-0005-0000-0000-000050280000}"/>
    <cellStyle name="매_수량전체_인월중군소하천_1관로공_02_판교_우수_a5-1bl_설계계산_02_판교_빗물이용_a5-2bl_설계계산서 3" xfId="10332" xr:uid="{00000000-0005-0000-0000-000051280000}"/>
    <cellStyle name="매_수량전체_인월중군소하천_1관로공_02_판교_우수_a5-1bl_설계계산_02_판교_빗물이용_a5-2bl_설계계산서 4" xfId="10333" xr:uid="{00000000-0005-0000-0000-000052280000}"/>
    <cellStyle name="매_원좌산지구마을하수도" xfId="10334" xr:uid="{00000000-0005-0000-0000-000053280000}"/>
    <cellStyle name="매_원좌산지구마을하수도 2" xfId="10335" xr:uid="{00000000-0005-0000-0000-000054280000}"/>
    <cellStyle name="매_원좌산지구마을하수도 3" xfId="10336" xr:uid="{00000000-0005-0000-0000-000055280000}"/>
    <cellStyle name="매_원좌산지구마을하수도 4" xfId="10337" xr:uid="{00000000-0005-0000-0000-000056280000}"/>
    <cellStyle name="매_태인초수량(2안)-발주분" xfId="10338" xr:uid="{00000000-0005-0000-0000-000057280000}"/>
    <cellStyle name="매_태인초수량(2안)-발주분 2" xfId="10339" xr:uid="{00000000-0005-0000-0000-000058280000}"/>
    <cellStyle name="매_태인초수량(2안)-발주분 3" xfId="10340" xr:uid="{00000000-0005-0000-0000-000059280000}"/>
    <cellStyle name="매_태인초수량(2안)-발주분 4" xfId="10341" xr:uid="{00000000-0005-0000-0000-00005A280000}"/>
    <cellStyle name="매_포장공" xfId="10342" xr:uid="{00000000-0005-0000-0000-00005B280000}"/>
    <cellStyle name="매_포장공 2" xfId="10343" xr:uid="{00000000-0005-0000-0000-00005C280000}"/>
    <cellStyle name="매_포장공 3" xfId="10344" xr:uid="{00000000-0005-0000-0000-00005D280000}"/>
    <cellStyle name="매_포장공 4" xfId="10345" xr:uid="{00000000-0005-0000-0000-00005E280000}"/>
    <cellStyle name="매_포장공_02_판교_우수_a5-1bl_설계계산" xfId="10346" xr:uid="{00000000-0005-0000-0000-00005F280000}"/>
    <cellStyle name="매_포장공_02_판교_우수_a5-1bl_설계계산 2" xfId="10347" xr:uid="{00000000-0005-0000-0000-000060280000}"/>
    <cellStyle name="매_포장공_02_판교_우수_a5-1bl_설계계산 3" xfId="10348" xr:uid="{00000000-0005-0000-0000-000061280000}"/>
    <cellStyle name="매_포장공_02_판교_우수_a5-1bl_설계계산 4" xfId="10349" xr:uid="{00000000-0005-0000-0000-000062280000}"/>
    <cellStyle name="매_포장공_02_판교_우수_a5-1bl_설계계산_02_판교_빗물이용_a5-2bl_설계계산서" xfId="10350" xr:uid="{00000000-0005-0000-0000-000063280000}"/>
    <cellStyle name="매_포장공_02_판교_우수_a5-1bl_설계계산_02_판교_빗물이용_a5-2bl_설계계산서 2" xfId="10351" xr:uid="{00000000-0005-0000-0000-000064280000}"/>
    <cellStyle name="매_포장공_02_판교_우수_a5-1bl_설계계산_02_판교_빗물이용_a5-2bl_설계계산서 3" xfId="10352" xr:uid="{00000000-0005-0000-0000-000065280000}"/>
    <cellStyle name="매_포장공_02_판교_우수_a5-1bl_설계계산_02_판교_빗물이용_a5-2bl_설계계산서 4" xfId="10353" xr:uid="{00000000-0005-0000-0000-000066280000}"/>
    <cellStyle name="매_포장공_1토공및포장공" xfId="10354" xr:uid="{00000000-0005-0000-0000-000067280000}"/>
    <cellStyle name="매_포장공_1토공및포장공 2" xfId="10355" xr:uid="{00000000-0005-0000-0000-000068280000}"/>
    <cellStyle name="매_포장공_1토공및포장공 3" xfId="10356" xr:uid="{00000000-0005-0000-0000-000069280000}"/>
    <cellStyle name="매_포장공_1토공및포장공 4" xfId="10357" xr:uid="{00000000-0005-0000-0000-00006A280000}"/>
    <cellStyle name="매_포장공_1토공및포장공_02_판교_우수_a5-1bl_설계계산" xfId="10358" xr:uid="{00000000-0005-0000-0000-00006B280000}"/>
    <cellStyle name="매_포장공_1토공및포장공_02_판교_우수_a5-1bl_설계계산 2" xfId="10359" xr:uid="{00000000-0005-0000-0000-00006C280000}"/>
    <cellStyle name="매_포장공_1토공및포장공_02_판교_우수_a5-1bl_설계계산 3" xfId="10360" xr:uid="{00000000-0005-0000-0000-00006D280000}"/>
    <cellStyle name="매_포장공_1토공및포장공_02_판교_우수_a5-1bl_설계계산 4" xfId="10361" xr:uid="{00000000-0005-0000-0000-00006E280000}"/>
    <cellStyle name="매_포장공_1토공및포장공_02_판교_우수_a5-1bl_설계계산_02_판교_빗물이용_a5-2bl_설계계산서" xfId="10362" xr:uid="{00000000-0005-0000-0000-00006F280000}"/>
    <cellStyle name="매_포장공_1토공및포장공_02_판교_우수_a5-1bl_설계계산_02_판교_빗물이용_a5-2bl_설계계산서 2" xfId="10363" xr:uid="{00000000-0005-0000-0000-000070280000}"/>
    <cellStyle name="매_포장공_1토공및포장공_02_판교_우수_a5-1bl_설계계산_02_판교_빗물이용_a5-2bl_설계계산서 3" xfId="10364" xr:uid="{00000000-0005-0000-0000-000071280000}"/>
    <cellStyle name="매_포장공_1토공및포장공_02_판교_우수_a5-1bl_설계계산_02_판교_빗물이용_a5-2bl_설계계산서 4" xfId="10365" xr:uid="{00000000-0005-0000-0000-000072280000}"/>
    <cellStyle name="매_포장공_1토공및포장공_1관로공" xfId="10366" xr:uid="{00000000-0005-0000-0000-000073280000}"/>
    <cellStyle name="매_포장공_1토공및포장공_1관로공 2" xfId="10367" xr:uid="{00000000-0005-0000-0000-000074280000}"/>
    <cellStyle name="매_포장공_1토공및포장공_1관로공 3" xfId="10368" xr:uid="{00000000-0005-0000-0000-000075280000}"/>
    <cellStyle name="매_포장공_1토공및포장공_1관로공 4" xfId="10369" xr:uid="{00000000-0005-0000-0000-000076280000}"/>
    <cellStyle name="매_포장공_1토공및포장공_1관로공_02_판교_우수_a5-1bl_설계계산" xfId="10370" xr:uid="{00000000-0005-0000-0000-000077280000}"/>
    <cellStyle name="매_포장공_1토공및포장공_1관로공_02_판교_우수_a5-1bl_설계계산 2" xfId="10371" xr:uid="{00000000-0005-0000-0000-000078280000}"/>
    <cellStyle name="매_포장공_1토공및포장공_1관로공_02_판교_우수_a5-1bl_설계계산 3" xfId="10372" xr:uid="{00000000-0005-0000-0000-000079280000}"/>
    <cellStyle name="매_포장공_1토공및포장공_1관로공_02_판교_우수_a5-1bl_설계계산 4" xfId="10373" xr:uid="{00000000-0005-0000-0000-00007A280000}"/>
    <cellStyle name="매_포장공_1토공및포장공_1관로공_02_판교_우수_a5-1bl_설계계산_02_판교_빗물이용_a5-2bl_설계계산서" xfId="10374" xr:uid="{00000000-0005-0000-0000-00007B280000}"/>
    <cellStyle name="매_포장공_1토공및포장공_1관로공_02_판교_우수_a5-1bl_설계계산_02_판교_빗물이용_a5-2bl_설계계산서 2" xfId="10375" xr:uid="{00000000-0005-0000-0000-00007C280000}"/>
    <cellStyle name="매_포장공_1토공및포장공_1관로공_02_판교_우수_a5-1bl_설계계산_02_판교_빗물이용_a5-2bl_설계계산서 3" xfId="10376" xr:uid="{00000000-0005-0000-0000-00007D280000}"/>
    <cellStyle name="매_포장공_1토공및포장공_1관로공_02_판교_우수_a5-1bl_설계계산_02_판교_빗물이용_a5-2bl_설계계산서 4" xfId="10377" xr:uid="{00000000-0005-0000-0000-00007E280000}"/>
    <cellStyle name="메모 2" xfId="10378" xr:uid="{00000000-0005-0000-0000-00007F280000}"/>
    <cellStyle name="메모 2 2" xfId="10379" xr:uid="{00000000-0005-0000-0000-000080280000}"/>
    <cellStyle name="메모 2 3" xfId="10380" xr:uid="{00000000-0005-0000-0000-000081280000}"/>
    <cellStyle name="메모 3" xfId="10381" xr:uid="{00000000-0005-0000-0000-000082280000}"/>
    <cellStyle name="메모 3 2" xfId="10382" xr:uid="{00000000-0005-0000-0000-000083280000}"/>
    <cellStyle name="메모 4" xfId="10383" xr:uid="{00000000-0005-0000-0000-000084280000}"/>
    <cellStyle name="메모 4 2" xfId="10384" xr:uid="{00000000-0005-0000-0000-000085280000}"/>
    <cellStyle name="메모 5" xfId="10385" xr:uid="{00000000-0005-0000-0000-000086280000}"/>
    <cellStyle name="메모 5 2" xfId="10386" xr:uid="{00000000-0005-0000-0000-000087280000}"/>
    <cellStyle name="메모 6" xfId="10387" xr:uid="{00000000-0005-0000-0000-000088280000}"/>
    <cellStyle name="메모 7" xfId="10388" xr:uid="{00000000-0005-0000-0000-000089280000}"/>
    <cellStyle name="묮뎋 [0.00]_PRODUCT DETAIL Q1" xfId="10389" xr:uid="{00000000-0005-0000-0000-00008A280000}"/>
    <cellStyle name="묮뎋_PRODUCT DETAIL Q1" xfId="10390" xr:uid="{00000000-0005-0000-0000-00008B280000}"/>
    <cellStyle name="믅됞 [0.00]_laroux" xfId="10391" xr:uid="{00000000-0005-0000-0000-00008C280000}"/>
    <cellStyle name="믅됞_laroux" xfId="10392" xr:uid="{00000000-0005-0000-0000-00008D280000}"/>
    <cellStyle name="未定義" xfId="10393" xr:uid="{00000000-0005-0000-0000-00008E280000}"/>
    <cellStyle name="未定義 2" xfId="10394" xr:uid="{00000000-0005-0000-0000-00008F280000}"/>
    <cellStyle name="배분" xfId="10395" xr:uid="{00000000-0005-0000-0000-000090280000}"/>
    <cellStyle name="배분 2" xfId="10396" xr:uid="{00000000-0005-0000-0000-000091280000}"/>
    <cellStyle name="배분 2 2" xfId="10397" xr:uid="{00000000-0005-0000-0000-000092280000}"/>
    <cellStyle name="배분 3" xfId="10398" xr:uid="{00000000-0005-0000-0000-000093280000}"/>
    <cellStyle name="배분 3 2" xfId="10399" xr:uid="{00000000-0005-0000-0000-000094280000}"/>
    <cellStyle name="배분 4" xfId="10400" xr:uid="{00000000-0005-0000-0000-000095280000}"/>
    <cellStyle name="배분 4 2" xfId="10401" xr:uid="{00000000-0005-0000-0000-000096280000}"/>
    <cellStyle name="배분 5" xfId="10402" xr:uid="{00000000-0005-0000-0000-000097280000}"/>
    <cellStyle name="배분 6" xfId="10403" xr:uid="{00000000-0005-0000-0000-000098280000}"/>
    <cellStyle name="배분 7" xfId="10404" xr:uid="{00000000-0005-0000-0000-000099280000}"/>
    <cellStyle name="백 " xfId="10405" xr:uid="{00000000-0005-0000-0000-00009A280000}"/>
    <cellStyle name="백  2" xfId="10406" xr:uid="{00000000-0005-0000-0000-00009B280000}"/>
    <cellStyle name="백분율 [△1]" xfId="10407" xr:uid="{00000000-0005-0000-0000-00009C280000}"/>
    <cellStyle name="백분율 [△1] 2" xfId="10408" xr:uid="{00000000-0005-0000-0000-00009D280000}"/>
    <cellStyle name="백분율 [△1] 3" xfId="10409" xr:uid="{00000000-0005-0000-0000-00009E280000}"/>
    <cellStyle name="백분율 [△1] 4" xfId="10410" xr:uid="{00000000-0005-0000-0000-00009F280000}"/>
    <cellStyle name="백분율 [△2]" xfId="10411" xr:uid="{00000000-0005-0000-0000-0000A0280000}"/>
    <cellStyle name="백분율 [△2] 2" xfId="10412" xr:uid="{00000000-0005-0000-0000-0000A1280000}"/>
    <cellStyle name="백분율 [△2] 3" xfId="10413" xr:uid="{00000000-0005-0000-0000-0000A2280000}"/>
    <cellStyle name="백분율 [△2] 4" xfId="10414" xr:uid="{00000000-0005-0000-0000-0000A3280000}"/>
    <cellStyle name="백분율 [0]" xfId="10415" xr:uid="{00000000-0005-0000-0000-0000A4280000}"/>
    <cellStyle name="백분율 [0] 2" xfId="10416" xr:uid="{00000000-0005-0000-0000-0000A5280000}"/>
    <cellStyle name="백분율 [0] 2 2" xfId="10417" xr:uid="{00000000-0005-0000-0000-0000A6280000}"/>
    <cellStyle name="백분율 [0] 3" xfId="10418" xr:uid="{00000000-0005-0000-0000-0000A7280000}"/>
    <cellStyle name="백분율 [0] 3 2" xfId="10419" xr:uid="{00000000-0005-0000-0000-0000A8280000}"/>
    <cellStyle name="백분율 [0] 4" xfId="10420" xr:uid="{00000000-0005-0000-0000-0000A9280000}"/>
    <cellStyle name="백분율 [0] 5" xfId="10421" xr:uid="{00000000-0005-0000-0000-0000AA280000}"/>
    <cellStyle name="백분율 [0] 6" xfId="10422" xr:uid="{00000000-0005-0000-0000-0000AB280000}"/>
    <cellStyle name="백분율 [2]" xfId="10423" xr:uid="{00000000-0005-0000-0000-0000AC280000}"/>
    <cellStyle name="백분율 [2] 2" xfId="10424" xr:uid="{00000000-0005-0000-0000-0000AD280000}"/>
    <cellStyle name="백분율 [2] 3" xfId="10425" xr:uid="{00000000-0005-0000-0000-0000AE280000}"/>
    <cellStyle name="백분율 [2] 4" xfId="10426" xr:uid="{00000000-0005-0000-0000-0000AF280000}"/>
    <cellStyle name="백분율 2" xfId="10427" xr:uid="{00000000-0005-0000-0000-0000B0280000}"/>
    <cellStyle name="백분율 2 2" xfId="10428" xr:uid="{00000000-0005-0000-0000-0000B1280000}"/>
    <cellStyle name="백분율 2 2 2" xfId="10429" xr:uid="{00000000-0005-0000-0000-0000B2280000}"/>
    <cellStyle name="백분율 2 2 2 2" xfId="10430" xr:uid="{00000000-0005-0000-0000-0000B3280000}"/>
    <cellStyle name="백분율 2 2 3" xfId="10431" xr:uid="{00000000-0005-0000-0000-0000B4280000}"/>
    <cellStyle name="백분율 2 2 3 2" xfId="10432" xr:uid="{00000000-0005-0000-0000-0000B5280000}"/>
    <cellStyle name="백분율 2 2 4" xfId="10433" xr:uid="{00000000-0005-0000-0000-0000B6280000}"/>
    <cellStyle name="백분율 2 3" xfId="10434" xr:uid="{00000000-0005-0000-0000-0000B7280000}"/>
    <cellStyle name="백분율 2 3 2" xfId="10435" xr:uid="{00000000-0005-0000-0000-0000B8280000}"/>
    <cellStyle name="백분율 2 4" xfId="10436" xr:uid="{00000000-0005-0000-0000-0000B9280000}"/>
    <cellStyle name="백분율 2 5" xfId="10437" xr:uid="{00000000-0005-0000-0000-0000BA280000}"/>
    <cellStyle name="백분율 2 6" xfId="10438" xr:uid="{00000000-0005-0000-0000-0000BB280000}"/>
    <cellStyle name="백분율 2 7" xfId="10439" xr:uid="{00000000-0005-0000-0000-0000BC280000}"/>
    <cellStyle name="백분율 3" xfId="10440" xr:uid="{00000000-0005-0000-0000-0000BD280000}"/>
    <cellStyle name="백분율 3 2" xfId="10441" xr:uid="{00000000-0005-0000-0000-0000BE280000}"/>
    <cellStyle name="백분율 3 3" xfId="10442" xr:uid="{00000000-0005-0000-0000-0000BF280000}"/>
    <cellStyle name="백분율［△1］" xfId="10443" xr:uid="{00000000-0005-0000-0000-0000C0280000}"/>
    <cellStyle name="백분율［△1］ 2" xfId="10444" xr:uid="{00000000-0005-0000-0000-0000C1280000}"/>
    <cellStyle name="백분율［△1］ 2 2" xfId="10445" xr:uid="{00000000-0005-0000-0000-0000C2280000}"/>
    <cellStyle name="백분율［△1］ 3" xfId="10446" xr:uid="{00000000-0005-0000-0000-0000C3280000}"/>
    <cellStyle name="백분율［△1］ 3 2" xfId="10447" xr:uid="{00000000-0005-0000-0000-0000C4280000}"/>
    <cellStyle name="백분율［△1］ 4" xfId="10448" xr:uid="{00000000-0005-0000-0000-0000C5280000}"/>
    <cellStyle name="백분율［△1］ 4 2" xfId="10449" xr:uid="{00000000-0005-0000-0000-0000C6280000}"/>
    <cellStyle name="백분율［△1］ 5" xfId="10450" xr:uid="{00000000-0005-0000-0000-0000C7280000}"/>
    <cellStyle name="백분율［△1］ 6" xfId="10451" xr:uid="{00000000-0005-0000-0000-0000C8280000}"/>
    <cellStyle name="백분율［△1］ 7" xfId="10452" xr:uid="{00000000-0005-0000-0000-0000C9280000}"/>
    <cellStyle name="백분율［△2］" xfId="10453" xr:uid="{00000000-0005-0000-0000-0000CA280000}"/>
    <cellStyle name="백분율［△2］ 2" xfId="10454" xr:uid="{00000000-0005-0000-0000-0000CB280000}"/>
    <cellStyle name="백분율［△2］ 2 2" xfId="10455" xr:uid="{00000000-0005-0000-0000-0000CC280000}"/>
    <cellStyle name="백분율［△2］ 3" xfId="10456" xr:uid="{00000000-0005-0000-0000-0000CD280000}"/>
    <cellStyle name="백분율［△2］ 3 2" xfId="10457" xr:uid="{00000000-0005-0000-0000-0000CE280000}"/>
    <cellStyle name="백분율［△2］ 4" xfId="10458" xr:uid="{00000000-0005-0000-0000-0000CF280000}"/>
    <cellStyle name="백분율［△2］ 4 2" xfId="10459" xr:uid="{00000000-0005-0000-0000-0000D0280000}"/>
    <cellStyle name="백분율［△2］ 5" xfId="10460" xr:uid="{00000000-0005-0000-0000-0000D1280000}"/>
    <cellStyle name="백분율［△2］ 6" xfId="10461" xr:uid="{00000000-0005-0000-0000-0000D2280000}"/>
    <cellStyle name="백분율［△2］ 7" xfId="10462" xr:uid="{00000000-0005-0000-0000-0000D3280000}"/>
    <cellStyle name="보통 2" xfId="10463" xr:uid="{00000000-0005-0000-0000-0000D4280000}"/>
    <cellStyle name="보통 2 2" xfId="10464" xr:uid="{00000000-0005-0000-0000-0000D5280000}"/>
    <cellStyle name="보통 3" xfId="10465" xr:uid="{00000000-0005-0000-0000-0000D6280000}"/>
    <cellStyle name="보통 3 2" xfId="10466" xr:uid="{00000000-0005-0000-0000-0000D7280000}"/>
    <cellStyle name="보통 4" xfId="10467" xr:uid="{00000000-0005-0000-0000-0000D8280000}"/>
    <cellStyle name="보통 4 2" xfId="10468" xr:uid="{00000000-0005-0000-0000-0000D9280000}"/>
    <cellStyle name="보통 5" xfId="10469" xr:uid="{00000000-0005-0000-0000-0000DA280000}"/>
    <cellStyle name="보통 5 2" xfId="10470" xr:uid="{00000000-0005-0000-0000-0000DB280000}"/>
    <cellStyle name="보통 6" xfId="10471" xr:uid="{00000000-0005-0000-0000-0000DC280000}"/>
    <cellStyle name="보통 7" xfId="10472" xr:uid="{00000000-0005-0000-0000-0000DD280000}"/>
    <cellStyle name="본문체" xfId="10473" xr:uid="{00000000-0005-0000-0000-0000DE280000}"/>
    <cellStyle name="본문체 2" xfId="10474" xr:uid="{00000000-0005-0000-0000-0000DF280000}"/>
    <cellStyle name="본문체 3" xfId="10475" xr:uid="{00000000-0005-0000-0000-0000E0280000}"/>
    <cellStyle name="본문체 4" xfId="10476" xr:uid="{00000000-0005-0000-0000-0000E1280000}"/>
    <cellStyle name="봵" xfId="10477" xr:uid="{00000000-0005-0000-0000-0000E2280000}"/>
    <cellStyle name="봵 2" xfId="10478" xr:uid="{00000000-0005-0000-0000-0000E3280000}"/>
    <cellStyle name="봵 3" xfId="10479" xr:uid="{00000000-0005-0000-0000-0000E4280000}"/>
    <cellStyle name="봵 4" xfId="10480" xr:uid="{00000000-0005-0000-0000-0000E5280000}"/>
    <cellStyle name="봵_견적대비표-하드웨어" xfId="10481" xr:uid="{00000000-0005-0000-0000-0000E6280000}"/>
    <cellStyle name="봵_견적대비표-하드웨어 2" xfId="10482" xr:uid="{00000000-0005-0000-0000-0000E7280000}"/>
    <cellStyle name="봵_견적대비표-하드웨어 3" xfId="10483" xr:uid="{00000000-0005-0000-0000-0000E8280000}"/>
    <cellStyle name="봵_견적대비표-하드웨어 4" xfId="10484" xr:uid="{00000000-0005-0000-0000-0000E9280000}"/>
    <cellStyle name="봵_견적대비표-하드웨어_14.조경공사(형진조경10.11.12)" xfId="10485" xr:uid="{00000000-0005-0000-0000-0000EA280000}"/>
    <cellStyle name="봵_견적대비표-하드웨어_14.조경공사(형진조경10.11.12) 2" xfId="10486" xr:uid="{00000000-0005-0000-0000-0000EB280000}"/>
    <cellStyle name="봵_견적대비표-하드웨어_14.조경공사(형진조경10.11.12) 3" xfId="10487" xr:uid="{00000000-0005-0000-0000-0000EC280000}"/>
    <cellStyle name="봵_견적대비표-하드웨어_14.조경공사(형진조경10.11.12) 4" xfId="10488" xr:uid="{00000000-0005-0000-0000-0000ED280000}"/>
    <cellStyle name="봵_견적대비표-하드웨어_6.조경공사(형진조경10.11.15)" xfId="10489" xr:uid="{00000000-0005-0000-0000-0000EE280000}"/>
    <cellStyle name="봵_견적대비표-하드웨어_6.조경공사(형진조경10.11.15) 2" xfId="10490" xr:uid="{00000000-0005-0000-0000-0000EF280000}"/>
    <cellStyle name="봵_견적대비표-하드웨어_6.조경공사(형진조경10.11.15) 3" xfId="10491" xr:uid="{00000000-0005-0000-0000-0000F0280000}"/>
    <cellStyle name="봵_견적대비표-하드웨어_6.조경공사(형진조경10.11.15) 4" xfId="10492" xr:uid="{00000000-0005-0000-0000-0000F1280000}"/>
    <cellStyle name="봵_견적대비표-하드웨어_9.조경공사(형진조경10.09.02)" xfId="10493" xr:uid="{00000000-0005-0000-0000-0000F2280000}"/>
    <cellStyle name="봵_견적대비표-하드웨어_9.조경공사(형진조경10.09.02) 2" xfId="10494" xr:uid="{00000000-0005-0000-0000-0000F3280000}"/>
    <cellStyle name="봵_견적대비표-하드웨어_9.조경공사(형진조경10.09.02) 3" xfId="10495" xr:uid="{00000000-0005-0000-0000-0000F4280000}"/>
    <cellStyle name="봵_견적대비표-하드웨어_9.조경공사(형진조경10.09.02) 4" xfId="10496" xr:uid="{00000000-0005-0000-0000-0000F5280000}"/>
    <cellStyle name="봵_견적대비표-하드웨어_대구비산동 휴 플러스조경시설물공" xfId="10497" xr:uid="{00000000-0005-0000-0000-0000F6280000}"/>
    <cellStyle name="봵_견적대비표-하드웨어_대구비산동 휴 플러스조경시설물공 2" xfId="10498" xr:uid="{00000000-0005-0000-0000-0000F7280000}"/>
    <cellStyle name="봵_견적대비표-하드웨어_대구비산동 휴 플러스조경시설물공 3" xfId="10499" xr:uid="{00000000-0005-0000-0000-0000F8280000}"/>
    <cellStyle name="봵_견적대비표-하드웨어_대구비산동 휴 플러스조경시설물공 4" xfId="10500" xr:uid="{00000000-0005-0000-0000-0000F9280000}"/>
    <cellStyle name="봵_견적대비표-하드웨어_대전비래동 휴 플러스조경시설견적" xfId="10501" xr:uid="{00000000-0005-0000-0000-0000FA280000}"/>
    <cellStyle name="봵_견적대비표-하드웨어_대전비래동 휴 플러스조경시설견적 2" xfId="10502" xr:uid="{00000000-0005-0000-0000-0000FB280000}"/>
    <cellStyle name="봵_견적대비표-하드웨어_대전비래동 휴 플러스조경시설견적 3" xfId="10503" xr:uid="{00000000-0005-0000-0000-0000FC280000}"/>
    <cellStyle name="봵_견적대비표-하드웨어_대전비래동 휴 플러스조경시설견적 4" xfId="10504" xr:uid="{00000000-0005-0000-0000-0000FD280000}"/>
    <cellStyle name="봵_견적대비표-하드웨어_인천가좌동 조경시설물견적" xfId="10505" xr:uid="{00000000-0005-0000-0000-0000FE280000}"/>
    <cellStyle name="봵_견적대비표-하드웨어_인천가좌동 조경시설물견적 2" xfId="10506" xr:uid="{00000000-0005-0000-0000-0000FF280000}"/>
    <cellStyle name="봵_견적대비표-하드웨어_인천가좌동 조경시설물견적 3" xfId="10507" xr:uid="{00000000-0005-0000-0000-000000290000}"/>
    <cellStyle name="봵_견적대비표-하드웨어_인천가좌동 조경시설물견적 4" xfId="10508" xr:uid="{00000000-0005-0000-0000-000001290000}"/>
    <cellStyle name="봵_견적대비표-하드웨어_장안2차(340) 현대홈타운 신축현장" xfId="10509" xr:uid="{00000000-0005-0000-0000-000002290000}"/>
    <cellStyle name="봵_견적대비표-하드웨어_장안2차(340) 현대홈타운 신축현장 2" xfId="10510" xr:uid="{00000000-0005-0000-0000-000003290000}"/>
    <cellStyle name="봵_견적대비표-하드웨어_장안2차(340) 현대홈타운 신축현장 3" xfId="10511" xr:uid="{00000000-0005-0000-0000-000004290000}"/>
    <cellStyle name="봵_견적대비표-하드웨어_장안2차(340) 현대홈타운 신축현장 4" xfId="10512" xr:uid="{00000000-0005-0000-0000-000005290000}"/>
    <cellStyle name="봵_견적대비표-하드웨어_중부지방 국세청 조경공사 견적" xfId="10513" xr:uid="{00000000-0005-0000-0000-000006290000}"/>
    <cellStyle name="봵_견적대비표-하드웨어_중부지방 국세청 조경공사 견적 2" xfId="10514" xr:uid="{00000000-0005-0000-0000-000007290000}"/>
    <cellStyle name="봵_견적대비표-하드웨어_중부지방 국세청 조경공사 견적 3" xfId="10515" xr:uid="{00000000-0005-0000-0000-000008290000}"/>
    <cellStyle name="봵_견적대비표-하드웨어_중부지방 국세청 조경공사 견적 4" xfId="10516" xr:uid="{00000000-0005-0000-0000-000009290000}"/>
    <cellStyle name="봵_견적대비표-하드웨어_청주지방법원 조경공사실행" xfId="10517" xr:uid="{00000000-0005-0000-0000-00000A290000}"/>
    <cellStyle name="봵_견적대비표-하드웨어_청주지방법원 조경공사실행 2" xfId="10518" xr:uid="{00000000-0005-0000-0000-00000B290000}"/>
    <cellStyle name="봵_견적대비표-하드웨어_청주지방법원 조경공사실행 3" xfId="10519" xr:uid="{00000000-0005-0000-0000-00000C290000}"/>
    <cellStyle name="봵_견적대비표-하드웨어_청주지방법원 조경공사실행 4" xfId="10520" xr:uid="{00000000-0005-0000-0000-00000D290000}"/>
    <cellStyle name="봵_실행현장검토안(20010412)" xfId="10521" xr:uid="{00000000-0005-0000-0000-00000E290000}"/>
    <cellStyle name="봵_실행현장검토안(20010412) 2" xfId="10522" xr:uid="{00000000-0005-0000-0000-00000F290000}"/>
    <cellStyle name="봵_실행현장검토안(20010412) 3" xfId="10523" xr:uid="{00000000-0005-0000-0000-000010290000}"/>
    <cellStyle name="봵_실행현장검토안(20010412) 4" xfId="10524" xr:uid="{00000000-0005-0000-0000-000011290000}"/>
    <cellStyle name="봵_실행현장검토안(20010412)_14.조경공사(형진조경10.11.12)" xfId="10525" xr:uid="{00000000-0005-0000-0000-000012290000}"/>
    <cellStyle name="봵_실행현장검토안(20010412)_14.조경공사(형진조경10.11.12) 2" xfId="10526" xr:uid="{00000000-0005-0000-0000-000013290000}"/>
    <cellStyle name="봵_실행현장검토안(20010412)_14.조경공사(형진조경10.11.12) 3" xfId="10527" xr:uid="{00000000-0005-0000-0000-000014290000}"/>
    <cellStyle name="봵_실행현장검토안(20010412)_14.조경공사(형진조경10.11.12) 4" xfId="10528" xr:uid="{00000000-0005-0000-0000-000015290000}"/>
    <cellStyle name="봵_실행현장검토안(20010412)_6.조경공사(형진조경10.11.15)" xfId="10529" xr:uid="{00000000-0005-0000-0000-000016290000}"/>
    <cellStyle name="봵_실행현장검토안(20010412)_6.조경공사(형진조경10.11.15) 2" xfId="10530" xr:uid="{00000000-0005-0000-0000-000017290000}"/>
    <cellStyle name="봵_실행현장검토안(20010412)_6.조경공사(형진조경10.11.15) 3" xfId="10531" xr:uid="{00000000-0005-0000-0000-000018290000}"/>
    <cellStyle name="봵_실행현장검토안(20010412)_6.조경공사(형진조경10.11.15) 4" xfId="10532" xr:uid="{00000000-0005-0000-0000-000019290000}"/>
    <cellStyle name="봵_실행현장검토안(20010412)_9.조경공사(형진조경10.09.02)" xfId="10533" xr:uid="{00000000-0005-0000-0000-00001A290000}"/>
    <cellStyle name="봵_실행현장검토안(20010412)_9.조경공사(형진조경10.09.02) 2" xfId="10534" xr:uid="{00000000-0005-0000-0000-00001B290000}"/>
    <cellStyle name="봵_실행현장검토안(20010412)_9.조경공사(형진조경10.09.02) 3" xfId="10535" xr:uid="{00000000-0005-0000-0000-00001C290000}"/>
    <cellStyle name="봵_실행현장검토안(20010412)_9.조경공사(형진조경10.09.02) 4" xfId="10536" xr:uid="{00000000-0005-0000-0000-00001D290000}"/>
    <cellStyle name="봵_실행현장검토안(20010412)_대구비산동 휴 플러스조경시설물공" xfId="10537" xr:uid="{00000000-0005-0000-0000-00001E290000}"/>
    <cellStyle name="봵_실행현장검토안(20010412)_대구비산동 휴 플러스조경시설물공 2" xfId="10538" xr:uid="{00000000-0005-0000-0000-00001F290000}"/>
    <cellStyle name="봵_실행현장검토안(20010412)_대구비산동 휴 플러스조경시설물공 3" xfId="10539" xr:uid="{00000000-0005-0000-0000-000020290000}"/>
    <cellStyle name="봵_실행현장검토안(20010412)_대구비산동 휴 플러스조경시설물공 4" xfId="10540" xr:uid="{00000000-0005-0000-0000-000021290000}"/>
    <cellStyle name="봵_실행현장검토안(20010412)_대전비래동 휴 플러스조경시설견적" xfId="10541" xr:uid="{00000000-0005-0000-0000-000022290000}"/>
    <cellStyle name="봵_실행현장검토안(20010412)_대전비래동 휴 플러스조경시설견적 2" xfId="10542" xr:uid="{00000000-0005-0000-0000-000023290000}"/>
    <cellStyle name="봵_실행현장검토안(20010412)_대전비래동 휴 플러스조경시설견적 3" xfId="10543" xr:uid="{00000000-0005-0000-0000-000024290000}"/>
    <cellStyle name="봵_실행현장검토안(20010412)_대전비래동 휴 플러스조경시설견적 4" xfId="10544" xr:uid="{00000000-0005-0000-0000-000025290000}"/>
    <cellStyle name="봵_실행현장검토안(20010412)_인천가좌동 조경시설물견적" xfId="10545" xr:uid="{00000000-0005-0000-0000-000026290000}"/>
    <cellStyle name="봵_실행현장검토안(20010412)_인천가좌동 조경시설물견적 2" xfId="10546" xr:uid="{00000000-0005-0000-0000-000027290000}"/>
    <cellStyle name="봵_실행현장검토안(20010412)_인천가좌동 조경시설물견적 3" xfId="10547" xr:uid="{00000000-0005-0000-0000-000028290000}"/>
    <cellStyle name="봵_실행현장검토안(20010412)_인천가좌동 조경시설물견적 4" xfId="10548" xr:uid="{00000000-0005-0000-0000-000029290000}"/>
    <cellStyle name="봵_실행현장검토안(20010412)_장안2차(340) 현대홈타운 신축현장" xfId="10549" xr:uid="{00000000-0005-0000-0000-00002A290000}"/>
    <cellStyle name="봵_실행현장검토안(20010412)_장안2차(340) 현대홈타운 신축현장 2" xfId="10550" xr:uid="{00000000-0005-0000-0000-00002B290000}"/>
    <cellStyle name="봵_실행현장검토안(20010412)_장안2차(340) 현대홈타운 신축현장 3" xfId="10551" xr:uid="{00000000-0005-0000-0000-00002C290000}"/>
    <cellStyle name="봵_실행현장검토안(20010412)_장안2차(340) 현대홈타운 신축현장 4" xfId="10552" xr:uid="{00000000-0005-0000-0000-00002D290000}"/>
    <cellStyle name="봵_실행현장검토안(20010412)_중부지방 국세청 조경공사 견적" xfId="10553" xr:uid="{00000000-0005-0000-0000-00002E290000}"/>
    <cellStyle name="봵_실행현장검토안(20010412)_중부지방 국세청 조경공사 견적 2" xfId="10554" xr:uid="{00000000-0005-0000-0000-00002F290000}"/>
    <cellStyle name="봵_실행현장검토안(20010412)_중부지방 국세청 조경공사 견적 3" xfId="10555" xr:uid="{00000000-0005-0000-0000-000030290000}"/>
    <cellStyle name="봵_실행현장검토안(20010412)_중부지방 국세청 조경공사 견적 4" xfId="10556" xr:uid="{00000000-0005-0000-0000-000031290000}"/>
    <cellStyle name="봵_실행현장검토안(20010412)_청주지방법원 조경공사실행" xfId="10557" xr:uid="{00000000-0005-0000-0000-000032290000}"/>
    <cellStyle name="봵_실행현장검토안(20010412)_청주지방법원 조경공사실행 2" xfId="10558" xr:uid="{00000000-0005-0000-0000-000033290000}"/>
    <cellStyle name="봵_실행현장검토안(20010412)_청주지방법원 조경공사실행 3" xfId="10559" xr:uid="{00000000-0005-0000-0000-000034290000}"/>
    <cellStyle name="봵_실행현장검토안(20010412)_청주지방법원 조경공사실행 4" xfId="10560" xr:uid="{00000000-0005-0000-0000-000035290000}"/>
    <cellStyle name="뷭?" xfId="10561" xr:uid="{00000000-0005-0000-0000-000036290000}"/>
    <cellStyle name="뷭? 2" xfId="10562" xr:uid="{00000000-0005-0000-0000-000037290000}"/>
    <cellStyle name="뷭? 3" xfId="10563" xr:uid="{00000000-0005-0000-0000-000038290000}"/>
    <cellStyle name="뷭? 4" xfId="10564" xr:uid="{00000000-0005-0000-0000-000039290000}"/>
    <cellStyle name="뷭?_?긚??_1" xfId="10565" xr:uid="{00000000-0005-0000-0000-00003A290000}"/>
    <cellStyle name="빨강" xfId="10566" xr:uid="{00000000-0005-0000-0000-00003B290000}"/>
    <cellStyle name="빨강 2" xfId="10567" xr:uid="{00000000-0005-0000-0000-00003C290000}"/>
    <cellStyle name="빨강 3" xfId="10568" xr:uid="{00000000-0005-0000-0000-00003D290000}"/>
    <cellStyle name="빨강 4" xfId="10569" xr:uid="{00000000-0005-0000-0000-00003E290000}"/>
    <cellStyle name="常规_cs802" xfId="10570" xr:uid="{00000000-0005-0000-0000-00003F290000}"/>
    <cellStyle name="선택영역" xfId="10571" xr:uid="{00000000-0005-0000-0000-000040290000}"/>
    <cellStyle name="선택영역 2" xfId="10572" xr:uid="{00000000-0005-0000-0000-000041290000}"/>
    <cellStyle name="선택영역 3" xfId="10573" xr:uid="{00000000-0005-0000-0000-000042290000}"/>
    <cellStyle name="선택영역 4" xfId="10574" xr:uid="{00000000-0005-0000-0000-000043290000}"/>
    <cellStyle name="선택영역의 가운데로" xfId="10575" xr:uid="{00000000-0005-0000-0000-000044290000}"/>
    <cellStyle name="선택영역의 가운데로 2" xfId="10576" xr:uid="{00000000-0005-0000-0000-000045290000}"/>
    <cellStyle name="선택영역의 가운데로 2 2" xfId="10577" xr:uid="{00000000-0005-0000-0000-000046290000}"/>
    <cellStyle name="선택영역의 가운데로 3" xfId="10578" xr:uid="{00000000-0005-0000-0000-000047290000}"/>
    <cellStyle name="선택영역의 가운데로 3 2" xfId="10579" xr:uid="{00000000-0005-0000-0000-000048290000}"/>
    <cellStyle name="선택영역의 가운데로 4" xfId="10580" xr:uid="{00000000-0005-0000-0000-000049290000}"/>
    <cellStyle name="선택영역의 가운데로 4 2" xfId="10581" xr:uid="{00000000-0005-0000-0000-00004A290000}"/>
    <cellStyle name="선택영역의 가운데로 5" xfId="10582" xr:uid="{00000000-0005-0000-0000-00004B290000}"/>
    <cellStyle name="선택영역의 가운데로 6" xfId="10583" xr:uid="{00000000-0005-0000-0000-00004C290000}"/>
    <cellStyle name="선택영역의 가운데로 7" xfId="10584" xr:uid="{00000000-0005-0000-0000-00004D290000}"/>
    <cellStyle name="설계변경" xfId="10585" xr:uid="{00000000-0005-0000-0000-00004E290000}"/>
    <cellStyle name="설계변경 2" xfId="10586" xr:uid="{00000000-0005-0000-0000-00004F290000}"/>
    <cellStyle name="설계변경 3" xfId="10587" xr:uid="{00000000-0005-0000-0000-000050290000}"/>
    <cellStyle name="설계변경 4" xfId="10588" xr:uid="{00000000-0005-0000-0000-000051290000}"/>
    <cellStyle name="설계서" xfId="10589" xr:uid="{00000000-0005-0000-0000-000052290000}"/>
    <cellStyle name="설계서 2" xfId="10590" xr:uid="{00000000-0005-0000-0000-000053290000}"/>
    <cellStyle name="설계서 3" xfId="10591" xr:uid="{00000000-0005-0000-0000-000054290000}"/>
    <cellStyle name="설계서 4" xfId="10592" xr:uid="{00000000-0005-0000-0000-000055290000}"/>
    <cellStyle name="설계서-내용" xfId="10593" xr:uid="{00000000-0005-0000-0000-000056290000}"/>
    <cellStyle name="설계서-내용 2" xfId="10594" xr:uid="{00000000-0005-0000-0000-000057290000}"/>
    <cellStyle name="설계서-내용 3" xfId="10595" xr:uid="{00000000-0005-0000-0000-000058290000}"/>
    <cellStyle name="설계서-내용 4" xfId="10596" xr:uid="{00000000-0005-0000-0000-000059290000}"/>
    <cellStyle name="설계서-내용-소수점" xfId="10597" xr:uid="{00000000-0005-0000-0000-00005A290000}"/>
    <cellStyle name="설계서-내용-소수점 2" xfId="10598" xr:uid="{00000000-0005-0000-0000-00005B290000}"/>
    <cellStyle name="설계서-내용-소수점 3" xfId="10599" xr:uid="{00000000-0005-0000-0000-00005C290000}"/>
    <cellStyle name="설계서-내용-소수점 4" xfId="10600" xr:uid="{00000000-0005-0000-0000-00005D290000}"/>
    <cellStyle name="설계서-내용-우" xfId="10601" xr:uid="{00000000-0005-0000-0000-00005E290000}"/>
    <cellStyle name="설계서-내용-우 2" xfId="10602" xr:uid="{00000000-0005-0000-0000-00005F290000}"/>
    <cellStyle name="설계서-내용-우 3" xfId="10603" xr:uid="{00000000-0005-0000-0000-000060290000}"/>
    <cellStyle name="설계서-내용-우 4" xfId="10604" xr:uid="{00000000-0005-0000-0000-000061290000}"/>
    <cellStyle name="설계서-내용-좌" xfId="10605" xr:uid="{00000000-0005-0000-0000-000062290000}"/>
    <cellStyle name="설계서-내용-좌 2" xfId="10606" xr:uid="{00000000-0005-0000-0000-000063290000}"/>
    <cellStyle name="설계서-내용-좌 3" xfId="10607" xr:uid="{00000000-0005-0000-0000-000064290000}"/>
    <cellStyle name="설계서-내용-좌 4" xfId="10608" xr:uid="{00000000-0005-0000-0000-000065290000}"/>
    <cellStyle name="설계서-소제목" xfId="10609" xr:uid="{00000000-0005-0000-0000-000066290000}"/>
    <cellStyle name="설계서-소제목 2" xfId="10610" xr:uid="{00000000-0005-0000-0000-000067290000}"/>
    <cellStyle name="설계서-소제목 3" xfId="10611" xr:uid="{00000000-0005-0000-0000-000068290000}"/>
    <cellStyle name="설계서-소제목 4" xfId="10612" xr:uid="{00000000-0005-0000-0000-000069290000}"/>
    <cellStyle name="설계서-타이틀" xfId="10613" xr:uid="{00000000-0005-0000-0000-00006A290000}"/>
    <cellStyle name="설계서-타이틀 2" xfId="10614" xr:uid="{00000000-0005-0000-0000-00006B290000}"/>
    <cellStyle name="설계서-타이틀 3" xfId="10615" xr:uid="{00000000-0005-0000-0000-00006C290000}"/>
    <cellStyle name="설계서-타이틀 4" xfId="10616" xr:uid="{00000000-0005-0000-0000-00006D290000}"/>
    <cellStyle name="설계서-항목" xfId="10617" xr:uid="{00000000-0005-0000-0000-00006E290000}"/>
    <cellStyle name="설계서-항목 2" xfId="10618" xr:uid="{00000000-0005-0000-0000-00006F290000}"/>
    <cellStyle name="설계서-항목 3" xfId="10619" xr:uid="{00000000-0005-0000-0000-000070290000}"/>
    <cellStyle name="설계서-항목 4" xfId="10620" xr:uid="{00000000-0005-0000-0000-000071290000}"/>
    <cellStyle name="설명 텍스트 2" xfId="10621" xr:uid="{00000000-0005-0000-0000-000072290000}"/>
    <cellStyle name="설명 텍스트 2 2" xfId="10622" xr:uid="{00000000-0005-0000-0000-000073290000}"/>
    <cellStyle name="설명 텍스트 3" xfId="10623" xr:uid="{00000000-0005-0000-0000-000074290000}"/>
    <cellStyle name="설명 텍스트 3 2" xfId="10624" xr:uid="{00000000-0005-0000-0000-000075290000}"/>
    <cellStyle name="설명 텍스트 4" xfId="10625" xr:uid="{00000000-0005-0000-0000-000076290000}"/>
    <cellStyle name="설명 텍스트 4 2" xfId="10626" xr:uid="{00000000-0005-0000-0000-000077290000}"/>
    <cellStyle name="설명 텍스트 5" xfId="10627" xr:uid="{00000000-0005-0000-0000-000078290000}"/>
    <cellStyle name="설명 텍스트 5 2" xfId="10628" xr:uid="{00000000-0005-0000-0000-000079290000}"/>
    <cellStyle name="설명 텍스트 6" xfId="10629" xr:uid="{00000000-0005-0000-0000-00007A290000}"/>
    <cellStyle name="설명 텍스트 7" xfId="10630" xr:uid="{00000000-0005-0000-0000-00007B290000}"/>
    <cellStyle name="셀 확인 2" xfId="10631" xr:uid="{00000000-0005-0000-0000-00007C290000}"/>
    <cellStyle name="셀 확인 2 2" xfId="10632" xr:uid="{00000000-0005-0000-0000-00007D290000}"/>
    <cellStyle name="셀 확인 3" xfId="10633" xr:uid="{00000000-0005-0000-0000-00007E290000}"/>
    <cellStyle name="셀 확인 3 2" xfId="10634" xr:uid="{00000000-0005-0000-0000-00007F290000}"/>
    <cellStyle name="셀 확인 4" xfId="10635" xr:uid="{00000000-0005-0000-0000-000080290000}"/>
    <cellStyle name="셀 확인 4 2" xfId="10636" xr:uid="{00000000-0005-0000-0000-000081290000}"/>
    <cellStyle name="셀 확인 5" xfId="10637" xr:uid="{00000000-0005-0000-0000-000082290000}"/>
    <cellStyle name="셀 확인 5 2" xfId="10638" xr:uid="{00000000-0005-0000-0000-000083290000}"/>
    <cellStyle name="셀 확인 6" xfId="10639" xr:uid="{00000000-0005-0000-0000-000084290000}"/>
    <cellStyle name="셀 확인 7" xfId="10640" xr:uid="{00000000-0005-0000-0000-000085290000}"/>
    <cellStyle name="수량" xfId="10641" xr:uid="{00000000-0005-0000-0000-000086290000}"/>
    <cellStyle name="수량 2" xfId="10642" xr:uid="{00000000-0005-0000-0000-000087290000}"/>
    <cellStyle name="수량 2 2" xfId="10643" xr:uid="{00000000-0005-0000-0000-000088290000}"/>
    <cellStyle name="수량 3" xfId="10644" xr:uid="{00000000-0005-0000-0000-000089290000}"/>
    <cellStyle name="수량 3 2" xfId="10645" xr:uid="{00000000-0005-0000-0000-00008A290000}"/>
    <cellStyle name="수량 4" xfId="10646" xr:uid="{00000000-0005-0000-0000-00008B290000}"/>
    <cellStyle name="수량 5" xfId="10647" xr:uid="{00000000-0005-0000-0000-00008C290000}"/>
    <cellStyle name="수량 6" xfId="10648" xr:uid="{00000000-0005-0000-0000-00008D290000}"/>
    <cellStyle name="수산" xfId="10649" xr:uid="{00000000-0005-0000-0000-00008E290000}"/>
    <cellStyle name="수산 2" xfId="10650" xr:uid="{00000000-0005-0000-0000-00008F290000}"/>
    <cellStyle name="수산 3" xfId="10651" xr:uid="{00000000-0005-0000-0000-000090290000}"/>
    <cellStyle name="수산 4" xfId="10652" xr:uid="{00000000-0005-0000-0000-000091290000}"/>
    <cellStyle name="숫자" xfId="10653" xr:uid="{00000000-0005-0000-0000-000092290000}"/>
    <cellStyle name="숫자 2" xfId="10654" xr:uid="{00000000-0005-0000-0000-000093290000}"/>
    <cellStyle name="숫자 3" xfId="10655" xr:uid="{00000000-0005-0000-0000-000094290000}"/>
    <cellStyle name="숫자 4" xfId="10656" xr:uid="{00000000-0005-0000-0000-000095290000}"/>
    <cellStyle name="숫자(R)" xfId="10657" xr:uid="{00000000-0005-0000-0000-000096290000}"/>
    <cellStyle name="숫자(R) 2" xfId="10658" xr:uid="{00000000-0005-0000-0000-000097290000}"/>
    <cellStyle name="숫자(R) 2 2" xfId="10659" xr:uid="{00000000-0005-0000-0000-000098290000}"/>
    <cellStyle name="숫자(R) 2 3" xfId="10660" xr:uid="{00000000-0005-0000-0000-000099290000}"/>
    <cellStyle name="숫자(R) 3" xfId="10661" xr:uid="{00000000-0005-0000-0000-00009A290000}"/>
    <cellStyle name="숫자(R) 3 2" xfId="10662" xr:uid="{00000000-0005-0000-0000-00009B290000}"/>
    <cellStyle name="숫자(R) 4" xfId="10663" xr:uid="{00000000-0005-0000-0000-00009C290000}"/>
    <cellStyle name="숫자(R) 4 2" xfId="10664" xr:uid="{00000000-0005-0000-0000-00009D290000}"/>
    <cellStyle name="숫자(R) 5" xfId="10665" xr:uid="{00000000-0005-0000-0000-00009E290000}"/>
    <cellStyle name="숫자(R) 5 2" xfId="10666" xr:uid="{00000000-0005-0000-0000-00009F290000}"/>
    <cellStyle name="숫자(R) 6" xfId="10667" xr:uid="{00000000-0005-0000-0000-0000A0290000}"/>
    <cellStyle name="숫자(R) 6 2" xfId="10668" xr:uid="{00000000-0005-0000-0000-0000A1290000}"/>
    <cellStyle name="숫자(R) 7" xfId="10669" xr:uid="{00000000-0005-0000-0000-0000A2290000}"/>
    <cellStyle name="숫자(R) 8" xfId="10670" xr:uid="{00000000-0005-0000-0000-0000A3290000}"/>
    <cellStyle name="숫자(R) 9" xfId="10671" xr:uid="{00000000-0005-0000-0000-0000A4290000}"/>
    <cellStyle name="쉼표 [0]" xfId="11909" builtinId="6"/>
    <cellStyle name="쉼표 [0] 10 2" xfId="10672" xr:uid="{00000000-0005-0000-0000-0000A6290000}"/>
    <cellStyle name="쉼표 [0] 11" xfId="10673" xr:uid="{00000000-0005-0000-0000-0000A7290000}"/>
    <cellStyle name="쉼표 [0] 11 2" xfId="10674" xr:uid="{00000000-0005-0000-0000-0000A8290000}"/>
    <cellStyle name="쉼표 [0] 19 10" xfId="10675" xr:uid="{00000000-0005-0000-0000-0000A9290000}"/>
    <cellStyle name="쉼표 [0] 19 10 2" xfId="10676" xr:uid="{00000000-0005-0000-0000-0000AA290000}"/>
    <cellStyle name="쉼표 [0] 19 11" xfId="10677" xr:uid="{00000000-0005-0000-0000-0000AB290000}"/>
    <cellStyle name="쉼표 [0] 19 11 2" xfId="10678" xr:uid="{00000000-0005-0000-0000-0000AC290000}"/>
    <cellStyle name="쉼표 [0] 19 12" xfId="10679" xr:uid="{00000000-0005-0000-0000-0000AD290000}"/>
    <cellStyle name="쉼표 [0] 19 12 2" xfId="10680" xr:uid="{00000000-0005-0000-0000-0000AE290000}"/>
    <cellStyle name="쉼표 [0] 19 13" xfId="10681" xr:uid="{00000000-0005-0000-0000-0000AF290000}"/>
    <cellStyle name="쉼표 [0] 19 13 2" xfId="10682" xr:uid="{00000000-0005-0000-0000-0000B0290000}"/>
    <cellStyle name="쉼표 [0] 19 14" xfId="10683" xr:uid="{00000000-0005-0000-0000-0000B1290000}"/>
    <cellStyle name="쉼표 [0] 19 14 2" xfId="10684" xr:uid="{00000000-0005-0000-0000-0000B2290000}"/>
    <cellStyle name="쉼표 [0] 19 15" xfId="10685" xr:uid="{00000000-0005-0000-0000-0000B3290000}"/>
    <cellStyle name="쉼표 [0] 19 15 2" xfId="10686" xr:uid="{00000000-0005-0000-0000-0000B4290000}"/>
    <cellStyle name="쉼표 [0] 19 16" xfId="10687" xr:uid="{00000000-0005-0000-0000-0000B5290000}"/>
    <cellStyle name="쉼표 [0] 19 16 2" xfId="10688" xr:uid="{00000000-0005-0000-0000-0000B6290000}"/>
    <cellStyle name="쉼표 [0] 19 17" xfId="10689" xr:uid="{00000000-0005-0000-0000-0000B7290000}"/>
    <cellStyle name="쉼표 [0] 19 17 2" xfId="10690" xr:uid="{00000000-0005-0000-0000-0000B8290000}"/>
    <cellStyle name="쉼표 [0] 19 18" xfId="10691" xr:uid="{00000000-0005-0000-0000-0000B9290000}"/>
    <cellStyle name="쉼표 [0] 19 18 2" xfId="10692" xr:uid="{00000000-0005-0000-0000-0000BA290000}"/>
    <cellStyle name="쉼표 [0] 19 2" xfId="10693" xr:uid="{00000000-0005-0000-0000-0000BB290000}"/>
    <cellStyle name="쉼표 [0] 19 2 2" xfId="10694" xr:uid="{00000000-0005-0000-0000-0000BC290000}"/>
    <cellStyle name="쉼표 [0] 19 3" xfId="10695" xr:uid="{00000000-0005-0000-0000-0000BD290000}"/>
    <cellStyle name="쉼표 [0] 19 3 2" xfId="10696" xr:uid="{00000000-0005-0000-0000-0000BE290000}"/>
    <cellStyle name="쉼표 [0] 19 4" xfId="10697" xr:uid="{00000000-0005-0000-0000-0000BF290000}"/>
    <cellStyle name="쉼표 [0] 19 4 2" xfId="10698" xr:uid="{00000000-0005-0000-0000-0000C0290000}"/>
    <cellStyle name="쉼표 [0] 19 5" xfId="10699" xr:uid="{00000000-0005-0000-0000-0000C1290000}"/>
    <cellStyle name="쉼표 [0] 19 5 2" xfId="10700" xr:uid="{00000000-0005-0000-0000-0000C2290000}"/>
    <cellStyle name="쉼표 [0] 19 6" xfId="10701" xr:uid="{00000000-0005-0000-0000-0000C3290000}"/>
    <cellStyle name="쉼표 [0] 19 6 2" xfId="10702" xr:uid="{00000000-0005-0000-0000-0000C4290000}"/>
    <cellStyle name="쉼표 [0] 19 7" xfId="10703" xr:uid="{00000000-0005-0000-0000-0000C5290000}"/>
    <cellStyle name="쉼표 [0] 19 7 2" xfId="10704" xr:uid="{00000000-0005-0000-0000-0000C6290000}"/>
    <cellStyle name="쉼표 [0] 19 8" xfId="10705" xr:uid="{00000000-0005-0000-0000-0000C7290000}"/>
    <cellStyle name="쉼표 [0] 19 8 2" xfId="10706" xr:uid="{00000000-0005-0000-0000-0000C8290000}"/>
    <cellStyle name="쉼표 [0] 19 9" xfId="10707" xr:uid="{00000000-0005-0000-0000-0000C9290000}"/>
    <cellStyle name="쉼표 [0] 19 9 2" xfId="10708" xr:uid="{00000000-0005-0000-0000-0000CA290000}"/>
    <cellStyle name="쉼표 [0] 2" xfId="6" xr:uid="{00000000-0005-0000-0000-0000CB290000}"/>
    <cellStyle name="쉼표 [0] 2 10" xfId="10709" xr:uid="{00000000-0005-0000-0000-0000CC290000}"/>
    <cellStyle name="쉼표 [0] 2 11" xfId="10710" xr:uid="{00000000-0005-0000-0000-0000CD290000}"/>
    <cellStyle name="쉼표 [0] 2 12" xfId="10711" xr:uid="{00000000-0005-0000-0000-0000CE290000}"/>
    <cellStyle name="쉼표 [0] 2 13" xfId="10712" xr:uid="{00000000-0005-0000-0000-0000CF290000}"/>
    <cellStyle name="쉼표 [0] 2 14" xfId="10713" xr:uid="{00000000-0005-0000-0000-0000D0290000}"/>
    <cellStyle name="쉼표 [0] 2 15" xfId="10714" xr:uid="{00000000-0005-0000-0000-0000D1290000}"/>
    <cellStyle name="쉼표 [0] 2 16" xfId="10715" xr:uid="{00000000-0005-0000-0000-0000D2290000}"/>
    <cellStyle name="쉼표 [0] 2 17" xfId="10716" xr:uid="{00000000-0005-0000-0000-0000D3290000}"/>
    <cellStyle name="쉼표 [0] 2 18" xfId="10717" xr:uid="{00000000-0005-0000-0000-0000D4290000}"/>
    <cellStyle name="쉼표 [0] 2 2" xfId="10718" xr:uid="{00000000-0005-0000-0000-0000D5290000}"/>
    <cellStyle name="쉼표 [0] 2 2 2" xfId="10719" xr:uid="{00000000-0005-0000-0000-0000D6290000}"/>
    <cellStyle name="쉼표 [0] 2 2 2 2" xfId="10720" xr:uid="{00000000-0005-0000-0000-0000D7290000}"/>
    <cellStyle name="쉼표 [0] 2 2 2 2 2" xfId="10721" xr:uid="{00000000-0005-0000-0000-0000D8290000}"/>
    <cellStyle name="쉼표 [0] 2 2 2 2 2 2" xfId="10722" xr:uid="{00000000-0005-0000-0000-0000D9290000}"/>
    <cellStyle name="쉼표 [0] 2 2 2 3" xfId="10723" xr:uid="{00000000-0005-0000-0000-0000DA290000}"/>
    <cellStyle name="쉼표 [0] 2 2 2 3 2" xfId="10724" xr:uid="{00000000-0005-0000-0000-0000DB290000}"/>
    <cellStyle name="쉼표 [0] 2 2 2 4" xfId="10725" xr:uid="{00000000-0005-0000-0000-0000DC290000}"/>
    <cellStyle name="쉼표 [0] 2 2 2 4 2" xfId="10726" xr:uid="{00000000-0005-0000-0000-0000DD290000}"/>
    <cellStyle name="쉼표 [0] 2 2 3" xfId="10727" xr:uid="{00000000-0005-0000-0000-0000DE290000}"/>
    <cellStyle name="쉼표 [0] 2 2 3 2" xfId="10728" xr:uid="{00000000-0005-0000-0000-0000DF290000}"/>
    <cellStyle name="쉼표 [0] 2 2 4" xfId="10729" xr:uid="{00000000-0005-0000-0000-0000E0290000}"/>
    <cellStyle name="쉼표 [0] 2 2 4 2" xfId="10730" xr:uid="{00000000-0005-0000-0000-0000E1290000}"/>
    <cellStyle name="쉼표 [0] 2 2 5" xfId="10731" xr:uid="{00000000-0005-0000-0000-0000E2290000}"/>
    <cellStyle name="쉼표 [0] 2 2 6" xfId="10732" xr:uid="{00000000-0005-0000-0000-0000E3290000}"/>
    <cellStyle name="쉼표 [0] 2 2 7" xfId="10733" xr:uid="{00000000-0005-0000-0000-0000E4290000}"/>
    <cellStyle name="쉼표 [0] 2 3" xfId="10734" xr:uid="{00000000-0005-0000-0000-0000E5290000}"/>
    <cellStyle name="쉼표 [0] 2 3 2" xfId="10735" xr:uid="{00000000-0005-0000-0000-0000E6290000}"/>
    <cellStyle name="쉼표 [0] 2 3 3" xfId="10736" xr:uid="{00000000-0005-0000-0000-0000E7290000}"/>
    <cellStyle name="쉼표 [0] 2 3 4" xfId="10737" xr:uid="{00000000-0005-0000-0000-0000E8290000}"/>
    <cellStyle name="쉼표 [0] 2 3 5" xfId="10738" xr:uid="{00000000-0005-0000-0000-0000E9290000}"/>
    <cellStyle name="쉼표 [0] 2 4" xfId="10739" xr:uid="{00000000-0005-0000-0000-0000EA290000}"/>
    <cellStyle name="쉼표 [0] 2 4 2" xfId="10740" xr:uid="{00000000-0005-0000-0000-0000EB290000}"/>
    <cellStyle name="쉼표 [0] 2 4 2 2" xfId="10741" xr:uid="{00000000-0005-0000-0000-0000EC290000}"/>
    <cellStyle name="쉼표 [0] 2 4 3" xfId="10742" xr:uid="{00000000-0005-0000-0000-0000ED290000}"/>
    <cellStyle name="쉼표 [0] 2 5" xfId="10743" xr:uid="{00000000-0005-0000-0000-0000EE290000}"/>
    <cellStyle name="쉼표 [0] 2 5 2" xfId="10744" xr:uid="{00000000-0005-0000-0000-0000EF290000}"/>
    <cellStyle name="쉼표 [0] 2 5 3" xfId="10745" xr:uid="{00000000-0005-0000-0000-0000F0290000}"/>
    <cellStyle name="쉼표 [0] 2 5 4" xfId="10746" xr:uid="{00000000-0005-0000-0000-0000F1290000}"/>
    <cellStyle name="쉼표 [0] 2 6" xfId="10747" xr:uid="{00000000-0005-0000-0000-0000F2290000}"/>
    <cellStyle name="쉼표 [0] 2 6 2" xfId="10748" xr:uid="{00000000-0005-0000-0000-0000F3290000}"/>
    <cellStyle name="쉼표 [0] 2 6 3" xfId="10749" xr:uid="{00000000-0005-0000-0000-0000F4290000}"/>
    <cellStyle name="쉼표 [0] 2 6 4" xfId="10750" xr:uid="{00000000-0005-0000-0000-0000F5290000}"/>
    <cellStyle name="쉼표 [0] 2 7" xfId="10751" xr:uid="{00000000-0005-0000-0000-0000F6290000}"/>
    <cellStyle name="쉼표 [0] 2 7 2" xfId="10752" xr:uid="{00000000-0005-0000-0000-0000F7290000}"/>
    <cellStyle name="쉼표 [0] 2 7 3" xfId="10753" xr:uid="{00000000-0005-0000-0000-0000F8290000}"/>
    <cellStyle name="쉼표 [0] 2 8" xfId="10754" xr:uid="{00000000-0005-0000-0000-0000F9290000}"/>
    <cellStyle name="쉼표 [0] 2 9" xfId="10755" xr:uid="{00000000-0005-0000-0000-0000FA290000}"/>
    <cellStyle name="쉼표 [0] 3" xfId="11" xr:uid="{00000000-0005-0000-0000-0000FB290000}"/>
    <cellStyle name="쉼표 [0] 3 2" xfId="10756" xr:uid="{00000000-0005-0000-0000-0000FC290000}"/>
    <cellStyle name="쉼표 [0] 3 2 2" xfId="10757" xr:uid="{00000000-0005-0000-0000-0000FD290000}"/>
    <cellStyle name="쉼표 [0] 3 3" xfId="10758" xr:uid="{00000000-0005-0000-0000-0000FE290000}"/>
    <cellStyle name="쉼표 [0] 3 3 2" xfId="10759" xr:uid="{00000000-0005-0000-0000-0000FF290000}"/>
    <cellStyle name="쉼표 [0] 3 4" xfId="10760" xr:uid="{00000000-0005-0000-0000-0000002A0000}"/>
    <cellStyle name="쉼표 [0] 3 5" xfId="10761" xr:uid="{00000000-0005-0000-0000-0000012A0000}"/>
    <cellStyle name="쉼표 [0] 4" xfId="10762" xr:uid="{00000000-0005-0000-0000-0000022A0000}"/>
    <cellStyle name="쉼표 [0] 4 18" xfId="10763" xr:uid="{00000000-0005-0000-0000-0000032A0000}"/>
    <cellStyle name="쉼표 [0] 4 18 2" xfId="10764" xr:uid="{00000000-0005-0000-0000-0000042A0000}"/>
    <cellStyle name="쉼표 [0] 4 2" xfId="10765" xr:uid="{00000000-0005-0000-0000-0000052A0000}"/>
    <cellStyle name="쉼표 [0] 4 2 2" xfId="10766" xr:uid="{00000000-0005-0000-0000-0000062A0000}"/>
    <cellStyle name="쉼표 [0] 4 2 3" xfId="10767" xr:uid="{00000000-0005-0000-0000-0000072A0000}"/>
    <cellStyle name="쉼표 [0] 4 2 4" xfId="10768" xr:uid="{00000000-0005-0000-0000-0000082A0000}"/>
    <cellStyle name="쉼표 [0] 4 3" xfId="10769" xr:uid="{00000000-0005-0000-0000-0000092A0000}"/>
    <cellStyle name="쉼표 [0] 4 3 2" xfId="10770" xr:uid="{00000000-0005-0000-0000-00000A2A0000}"/>
    <cellStyle name="쉼표 [0] 4 3 3" xfId="10771" xr:uid="{00000000-0005-0000-0000-00000B2A0000}"/>
    <cellStyle name="쉼표 [0] 4 3 4" xfId="10772" xr:uid="{00000000-0005-0000-0000-00000C2A0000}"/>
    <cellStyle name="쉼표 [0] 4 4" xfId="10773" xr:uid="{00000000-0005-0000-0000-00000D2A0000}"/>
    <cellStyle name="쉼표 [0] 4 5" xfId="10774" xr:uid="{00000000-0005-0000-0000-00000E2A0000}"/>
    <cellStyle name="쉼표 [0] 4 6" xfId="10775" xr:uid="{00000000-0005-0000-0000-00000F2A0000}"/>
    <cellStyle name="쉼표 [0] 4 7" xfId="10776" xr:uid="{00000000-0005-0000-0000-0000102A0000}"/>
    <cellStyle name="쉼표 [0] 5" xfId="10777" xr:uid="{00000000-0005-0000-0000-0000112A0000}"/>
    <cellStyle name="쉼표 [0] 5 2" xfId="10778" xr:uid="{00000000-0005-0000-0000-0000122A0000}"/>
    <cellStyle name="쉼표 [0] 5 2 2" xfId="10779" xr:uid="{00000000-0005-0000-0000-0000132A0000}"/>
    <cellStyle name="쉼표 [0] 5 3" xfId="10780" xr:uid="{00000000-0005-0000-0000-0000142A0000}"/>
    <cellStyle name="쉼표 [0] 6" xfId="10781" xr:uid="{00000000-0005-0000-0000-0000152A0000}"/>
    <cellStyle name="쉼표 [0] 6 2" xfId="10782" xr:uid="{00000000-0005-0000-0000-0000162A0000}"/>
    <cellStyle name="쉼표 [0] 6 3" xfId="10783" xr:uid="{00000000-0005-0000-0000-0000172A0000}"/>
    <cellStyle name="쉼표 [0] 6 4" xfId="10784" xr:uid="{00000000-0005-0000-0000-0000182A0000}"/>
    <cellStyle name="쉼표 [0] 6 5" xfId="10785" xr:uid="{00000000-0005-0000-0000-0000192A0000}"/>
    <cellStyle name="쉼표 [0] 6 6" xfId="11904" xr:uid="{00000000-0005-0000-0000-00001A2A0000}"/>
    <cellStyle name="쉼표 [0] 6 7" xfId="11907" xr:uid="{00000000-0005-0000-0000-00001B2A0000}"/>
    <cellStyle name="쉼표 [0] 7" xfId="10786" xr:uid="{00000000-0005-0000-0000-00001C2A0000}"/>
    <cellStyle name="쉼표 [0] 7 2" xfId="10787" xr:uid="{00000000-0005-0000-0000-00001D2A0000}"/>
    <cellStyle name="쉼표 [0] 8" xfId="10788" xr:uid="{00000000-0005-0000-0000-00001E2A0000}"/>
    <cellStyle name="쉼표 [0] 8 2" xfId="10789" xr:uid="{00000000-0005-0000-0000-00001F2A0000}"/>
    <cellStyle name="쉼표 [0] 9" xfId="11899" xr:uid="{00000000-0005-0000-0000-0000202A0000}"/>
    <cellStyle name="쉼표 2" xfId="8" xr:uid="{00000000-0005-0000-0000-0000212A0000}"/>
    <cellStyle name="스타일 1" xfId="10790" xr:uid="{00000000-0005-0000-0000-0000222A0000}"/>
    <cellStyle name="스타일 1 10" xfId="10791" xr:uid="{00000000-0005-0000-0000-0000232A0000}"/>
    <cellStyle name="스타일 1 2" xfId="10792" xr:uid="{00000000-0005-0000-0000-0000242A0000}"/>
    <cellStyle name="스타일 1 2 2" xfId="10793" xr:uid="{00000000-0005-0000-0000-0000252A0000}"/>
    <cellStyle name="스타일 1 2 3" xfId="10794" xr:uid="{00000000-0005-0000-0000-0000262A0000}"/>
    <cellStyle name="스타일 1 2 4" xfId="10795" xr:uid="{00000000-0005-0000-0000-0000272A0000}"/>
    <cellStyle name="스타일 1 3" xfId="10796" xr:uid="{00000000-0005-0000-0000-0000282A0000}"/>
    <cellStyle name="스타일 1 3 2" xfId="10797" xr:uid="{00000000-0005-0000-0000-0000292A0000}"/>
    <cellStyle name="스타일 1 4" xfId="10798" xr:uid="{00000000-0005-0000-0000-00002A2A0000}"/>
    <cellStyle name="스타일 1 4 2" xfId="10799" xr:uid="{00000000-0005-0000-0000-00002B2A0000}"/>
    <cellStyle name="스타일 1 5" xfId="10800" xr:uid="{00000000-0005-0000-0000-00002C2A0000}"/>
    <cellStyle name="스타일 1 5 2" xfId="10801" xr:uid="{00000000-0005-0000-0000-00002D2A0000}"/>
    <cellStyle name="스타일 1 6" xfId="10802" xr:uid="{00000000-0005-0000-0000-00002E2A0000}"/>
    <cellStyle name="스타일 1 6 2" xfId="10803" xr:uid="{00000000-0005-0000-0000-00002F2A0000}"/>
    <cellStyle name="스타일 1 7" xfId="10804" xr:uid="{00000000-0005-0000-0000-0000302A0000}"/>
    <cellStyle name="스타일 1 7 2" xfId="10805" xr:uid="{00000000-0005-0000-0000-0000312A0000}"/>
    <cellStyle name="스타일 1 8" xfId="10806" xr:uid="{00000000-0005-0000-0000-0000322A0000}"/>
    <cellStyle name="스타일 1 9" xfId="10807" xr:uid="{00000000-0005-0000-0000-0000332A0000}"/>
    <cellStyle name="스타일 2" xfId="10808" xr:uid="{00000000-0005-0000-0000-0000342A0000}"/>
    <cellStyle name="스타일 2 2" xfId="10809" xr:uid="{00000000-0005-0000-0000-0000352A0000}"/>
    <cellStyle name="스타일 2 2 2" xfId="10810" xr:uid="{00000000-0005-0000-0000-0000362A0000}"/>
    <cellStyle name="스타일 2 3" xfId="10811" xr:uid="{00000000-0005-0000-0000-0000372A0000}"/>
    <cellStyle name="스타일 2 3 2" xfId="10812" xr:uid="{00000000-0005-0000-0000-0000382A0000}"/>
    <cellStyle name="스타일 2 4" xfId="10813" xr:uid="{00000000-0005-0000-0000-0000392A0000}"/>
    <cellStyle name="스타일 2 4 2" xfId="10814" xr:uid="{00000000-0005-0000-0000-00003A2A0000}"/>
    <cellStyle name="스타일 2 5" xfId="10815" xr:uid="{00000000-0005-0000-0000-00003B2A0000}"/>
    <cellStyle name="스타일 2 6" xfId="10816" xr:uid="{00000000-0005-0000-0000-00003C2A0000}"/>
    <cellStyle name="스타일 2 7" xfId="10817" xr:uid="{00000000-0005-0000-0000-00003D2A0000}"/>
    <cellStyle name="스타일 3" xfId="10818" xr:uid="{00000000-0005-0000-0000-00003E2A0000}"/>
    <cellStyle name="스타일 3 2" xfId="10819" xr:uid="{00000000-0005-0000-0000-00003F2A0000}"/>
    <cellStyle name="스타일 3 2 2" xfId="10820" xr:uid="{00000000-0005-0000-0000-0000402A0000}"/>
    <cellStyle name="스타일 3 3" xfId="10821" xr:uid="{00000000-0005-0000-0000-0000412A0000}"/>
    <cellStyle name="스타일 3 3 2" xfId="10822" xr:uid="{00000000-0005-0000-0000-0000422A0000}"/>
    <cellStyle name="스타일 3 4" xfId="10823" xr:uid="{00000000-0005-0000-0000-0000432A0000}"/>
    <cellStyle name="스타일 3 4 2" xfId="10824" xr:uid="{00000000-0005-0000-0000-0000442A0000}"/>
    <cellStyle name="스타일 3 5" xfId="10825" xr:uid="{00000000-0005-0000-0000-0000452A0000}"/>
    <cellStyle name="스타일 3 6" xfId="10826" xr:uid="{00000000-0005-0000-0000-0000462A0000}"/>
    <cellStyle name="스타일 3 7" xfId="10827" xr:uid="{00000000-0005-0000-0000-0000472A0000}"/>
    <cellStyle name="스타일 4" xfId="10828" xr:uid="{00000000-0005-0000-0000-0000482A0000}"/>
    <cellStyle name="스타일 4 2" xfId="10829" xr:uid="{00000000-0005-0000-0000-0000492A0000}"/>
    <cellStyle name="스타일 5" xfId="10830" xr:uid="{00000000-0005-0000-0000-00004A2A0000}"/>
    <cellStyle name="스타일 5 2" xfId="10831" xr:uid="{00000000-0005-0000-0000-00004B2A0000}"/>
    <cellStyle name="스타일 6" xfId="10832" xr:uid="{00000000-0005-0000-0000-00004C2A0000}"/>
    <cellStyle name="스타일 6 2" xfId="10833" xr:uid="{00000000-0005-0000-0000-00004D2A0000}"/>
    <cellStyle name="스타일 7" xfId="10834" xr:uid="{00000000-0005-0000-0000-00004E2A0000}"/>
    <cellStyle name="스타일 7 2" xfId="10835" xr:uid="{00000000-0005-0000-0000-00004F2A0000}"/>
    <cellStyle name="스타일 8" xfId="10836" xr:uid="{00000000-0005-0000-0000-0000502A0000}"/>
    <cellStyle name="스타일 8 2" xfId="10837" xr:uid="{00000000-0005-0000-0000-0000512A0000}"/>
    <cellStyle name="스타일 9" xfId="10838" xr:uid="{00000000-0005-0000-0000-0000522A0000}"/>
    <cellStyle name="스타일 9 2" xfId="10839" xr:uid="{00000000-0005-0000-0000-0000532A0000}"/>
    <cellStyle name="안건회계법인" xfId="10840" xr:uid="{00000000-0005-0000-0000-0000542A0000}"/>
    <cellStyle name="안건회계법인 2" xfId="10841" xr:uid="{00000000-0005-0000-0000-0000552A0000}"/>
    <cellStyle name="안건회계법인 2 2" xfId="10842" xr:uid="{00000000-0005-0000-0000-0000562A0000}"/>
    <cellStyle name="안건회계법인 3" xfId="10843" xr:uid="{00000000-0005-0000-0000-0000572A0000}"/>
    <cellStyle name="연결된 셀 2" xfId="10844" xr:uid="{00000000-0005-0000-0000-0000582A0000}"/>
    <cellStyle name="연결된 셀 2 2" xfId="10845" xr:uid="{00000000-0005-0000-0000-0000592A0000}"/>
    <cellStyle name="연결된 셀 3" xfId="10846" xr:uid="{00000000-0005-0000-0000-00005A2A0000}"/>
    <cellStyle name="연결된 셀 3 2" xfId="10847" xr:uid="{00000000-0005-0000-0000-00005B2A0000}"/>
    <cellStyle name="연결된 셀 4" xfId="10848" xr:uid="{00000000-0005-0000-0000-00005C2A0000}"/>
    <cellStyle name="연결된 셀 4 2" xfId="10849" xr:uid="{00000000-0005-0000-0000-00005D2A0000}"/>
    <cellStyle name="연결된 셀 5" xfId="10850" xr:uid="{00000000-0005-0000-0000-00005E2A0000}"/>
    <cellStyle name="연결된 셀 5 2" xfId="10851" xr:uid="{00000000-0005-0000-0000-00005F2A0000}"/>
    <cellStyle name="연결된 셀 6" xfId="10852" xr:uid="{00000000-0005-0000-0000-0000602A0000}"/>
    <cellStyle name="연결된 셀 7" xfId="10853" xr:uid="{00000000-0005-0000-0000-0000612A0000}"/>
    <cellStyle name="옛체" xfId="10854" xr:uid="{00000000-0005-0000-0000-0000622A0000}"/>
    <cellStyle name="옛체 2" xfId="10855" xr:uid="{00000000-0005-0000-0000-0000632A0000}"/>
    <cellStyle name="왼" xfId="10856" xr:uid="{00000000-0005-0000-0000-0000642A0000}"/>
    <cellStyle name="왼 2" xfId="10857" xr:uid="{00000000-0005-0000-0000-0000652A0000}"/>
    <cellStyle name="왼 3" xfId="10858" xr:uid="{00000000-0005-0000-0000-0000662A0000}"/>
    <cellStyle name="왼 4" xfId="10859" xr:uid="{00000000-0005-0000-0000-0000672A0000}"/>
    <cellStyle name="왼쪽2" xfId="10860" xr:uid="{00000000-0005-0000-0000-0000682A0000}"/>
    <cellStyle name="왼쪽2 2" xfId="10861" xr:uid="{00000000-0005-0000-0000-0000692A0000}"/>
    <cellStyle name="왼쪽2 3" xfId="10862" xr:uid="{00000000-0005-0000-0000-00006A2A0000}"/>
    <cellStyle name="왼쪽2 4" xfId="10863" xr:uid="{00000000-0005-0000-0000-00006B2A0000}"/>
    <cellStyle name="왼쪽5" xfId="10864" xr:uid="{00000000-0005-0000-0000-00006C2A0000}"/>
    <cellStyle name="왼쪽5 2" xfId="10865" xr:uid="{00000000-0005-0000-0000-00006D2A0000}"/>
    <cellStyle name="왼쪽5 3" xfId="10866" xr:uid="{00000000-0005-0000-0000-00006E2A0000}"/>
    <cellStyle name="왼쪽5 4" xfId="10867" xr:uid="{00000000-0005-0000-0000-00006F2A0000}"/>
    <cellStyle name="요약 2" xfId="10868" xr:uid="{00000000-0005-0000-0000-0000702A0000}"/>
    <cellStyle name="요약 2 2" xfId="10869" xr:uid="{00000000-0005-0000-0000-0000712A0000}"/>
    <cellStyle name="요약 3" xfId="10870" xr:uid="{00000000-0005-0000-0000-0000722A0000}"/>
    <cellStyle name="요약 3 2" xfId="10871" xr:uid="{00000000-0005-0000-0000-0000732A0000}"/>
    <cellStyle name="요약 4" xfId="10872" xr:uid="{00000000-0005-0000-0000-0000742A0000}"/>
    <cellStyle name="요약 4 2" xfId="10873" xr:uid="{00000000-0005-0000-0000-0000752A0000}"/>
    <cellStyle name="요약 5" xfId="10874" xr:uid="{00000000-0005-0000-0000-0000762A0000}"/>
    <cellStyle name="요약 5 2" xfId="10875" xr:uid="{00000000-0005-0000-0000-0000772A0000}"/>
    <cellStyle name="요약 6" xfId="10876" xr:uid="{00000000-0005-0000-0000-0000782A0000}"/>
    <cellStyle name="요약 7" xfId="10877" xr:uid="{00000000-0005-0000-0000-0000792A0000}"/>
    <cellStyle name="우괄호_박심배수구조물공" xfId="10878" xr:uid="{00000000-0005-0000-0000-00007A2A0000}"/>
    <cellStyle name="우측양괄호" xfId="10879" xr:uid="{00000000-0005-0000-0000-00007B2A0000}"/>
    <cellStyle name="우측양괄호 2" xfId="10880" xr:uid="{00000000-0005-0000-0000-00007C2A0000}"/>
    <cellStyle name="우측양괄호 3" xfId="10881" xr:uid="{00000000-0005-0000-0000-00007D2A0000}"/>
    <cellStyle name="우측양괄호 4" xfId="10882" xr:uid="{00000000-0005-0000-0000-00007E2A0000}"/>
    <cellStyle name="원" xfId="10883" xr:uid="{00000000-0005-0000-0000-00007F2A0000}"/>
    <cellStyle name="원 2" xfId="10884" xr:uid="{00000000-0005-0000-0000-0000802A0000}"/>
    <cellStyle name="원 2 2" xfId="10885" xr:uid="{00000000-0005-0000-0000-0000812A0000}"/>
    <cellStyle name="원 3" xfId="10886" xr:uid="{00000000-0005-0000-0000-0000822A0000}"/>
    <cellStyle name="원 3 2" xfId="10887" xr:uid="{00000000-0005-0000-0000-0000832A0000}"/>
    <cellStyle name="원 4" xfId="10888" xr:uid="{00000000-0005-0000-0000-0000842A0000}"/>
    <cellStyle name="원 4 2" xfId="10889" xr:uid="{00000000-0005-0000-0000-0000852A0000}"/>
    <cellStyle name="원 5" xfId="10890" xr:uid="{00000000-0005-0000-0000-0000862A0000}"/>
    <cellStyle name="원 6" xfId="10891" xr:uid="{00000000-0005-0000-0000-0000872A0000}"/>
    <cellStyle name="원 7" xfId="10892" xr:uid="{00000000-0005-0000-0000-0000882A0000}"/>
    <cellStyle name="원_0008금감원통합감독검사정보시스템" xfId="10893" xr:uid="{00000000-0005-0000-0000-0000892A0000}"/>
    <cellStyle name="원_0008금감원통합감독검사정보시스템 2" xfId="10894" xr:uid="{00000000-0005-0000-0000-00008A2A0000}"/>
    <cellStyle name="원_0008금감원통합감독검사정보시스템 3" xfId="10895" xr:uid="{00000000-0005-0000-0000-00008B2A0000}"/>
    <cellStyle name="원_0008금감원통합감독검사정보시스템 4" xfId="10896" xr:uid="{00000000-0005-0000-0000-00008C2A0000}"/>
    <cellStyle name="원_0009김포공항LED교체공사(광일)" xfId="10897" xr:uid="{00000000-0005-0000-0000-00008D2A0000}"/>
    <cellStyle name="원_0009김포공항LED교체공사(광일) 2" xfId="10898" xr:uid="{00000000-0005-0000-0000-00008E2A0000}"/>
    <cellStyle name="원_0009김포공항LED교체공사(광일) 3" xfId="10899" xr:uid="{00000000-0005-0000-0000-00008F2A0000}"/>
    <cellStyle name="원_0009김포공항LED교체공사(광일) 4" xfId="10900" xr:uid="{00000000-0005-0000-0000-0000902A0000}"/>
    <cellStyle name="원_0011KIST소각설비제작설치" xfId="10901" xr:uid="{00000000-0005-0000-0000-0000912A0000}"/>
    <cellStyle name="원_0011KIST소각설비제작설치 2" xfId="10902" xr:uid="{00000000-0005-0000-0000-0000922A0000}"/>
    <cellStyle name="원_0011KIST소각설비제작설치 3" xfId="10903" xr:uid="{00000000-0005-0000-0000-0000932A0000}"/>
    <cellStyle name="원_0011KIST소각설비제작설치 4" xfId="10904" xr:uid="{00000000-0005-0000-0000-0000942A0000}"/>
    <cellStyle name="원_0011긴급전화기정산(99년형광일)" xfId="10905" xr:uid="{00000000-0005-0000-0000-0000952A0000}"/>
    <cellStyle name="원_0011긴급전화기정산(99년형광일) 2" xfId="10906" xr:uid="{00000000-0005-0000-0000-0000962A0000}"/>
    <cellStyle name="원_0011긴급전화기정산(99년형광일) 3" xfId="10907" xr:uid="{00000000-0005-0000-0000-0000972A0000}"/>
    <cellStyle name="원_0011긴급전화기정산(99년형광일) 4" xfId="10908" xr:uid="{00000000-0005-0000-0000-0000982A0000}"/>
    <cellStyle name="원_0011부산종합경기장전광판" xfId="10909" xr:uid="{00000000-0005-0000-0000-0000992A0000}"/>
    <cellStyle name="원_0011부산종합경기장전광판 2" xfId="10910" xr:uid="{00000000-0005-0000-0000-00009A2A0000}"/>
    <cellStyle name="원_0011부산종합경기장전광판 3" xfId="10911" xr:uid="{00000000-0005-0000-0000-00009B2A0000}"/>
    <cellStyle name="원_0011부산종합경기장전광판 4" xfId="10912" xr:uid="{00000000-0005-0000-0000-00009C2A0000}"/>
    <cellStyle name="원_0012문화유적지표석제작설치" xfId="10913" xr:uid="{00000000-0005-0000-0000-00009D2A0000}"/>
    <cellStyle name="원_0012문화유적지표석제작설치 2" xfId="10914" xr:uid="{00000000-0005-0000-0000-00009E2A0000}"/>
    <cellStyle name="원_0012문화유적지표석제작설치 3" xfId="10915" xr:uid="{00000000-0005-0000-0000-00009F2A0000}"/>
    <cellStyle name="원_0012문화유적지표석제작설치 4" xfId="10916" xr:uid="{00000000-0005-0000-0000-0000A02A0000}"/>
    <cellStyle name="원_0102국제조명신공항분수조명" xfId="10917" xr:uid="{00000000-0005-0000-0000-0000A12A0000}"/>
    <cellStyle name="원_0102국제조명신공항분수조명 2" xfId="10918" xr:uid="{00000000-0005-0000-0000-0000A22A0000}"/>
    <cellStyle name="원_0102국제조명신공항분수조명 3" xfId="10919" xr:uid="{00000000-0005-0000-0000-0000A32A0000}"/>
    <cellStyle name="원_0102국제조명신공항분수조명 4" xfId="10920" xr:uid="{00000000-0005-0000-0000-0000A42A0000}"/>
    <cellStyle name="원_0103회전식현수막게시대제작설치" xfId="10921" xr:uid="{00000000-0005-0000-0000-0000A52A0000}"/>
    <cellStyle name="원_0103회전식현수막게시대제작설치 2" xfId="10922" xr:uid="{00000000-0005-0000-0000-0000A62A0000}"/>
    <cellStyle name="원_0103회전식현수막게시대제작설치 3" xfId="10923" xr:uid="{00000000-0005-0000-0000-0000A72A0000}"/>
    <cellStyle name="원_0103회전식현수막게시대제작설치 4" xfId="10924" xr:uid="{00000000-0005-0000-0000-0000A82A0000}"/>
    <cellStyle name="원_0104포항시침출수처리시스템" xfId="10925" xr:uid="{00000000-0005-0000-0000-0000A92A0000}"/>
    <cellStyle name="원_0104포항시침출수처리시스템 2" xfId="10926" xr:uid="{00000000-0005-0000-0000-0000AA2A0000}"/>
    <cellStyle name="원_0104포항시침출수처리시스템 3" xfId="10927" xr:uid="{00000000-0005-0000-0000-0000AB2A0000}"/>
    <cellStyle name="원_0104포항시침출수처리시스템 4" xfId="10928" xr:uid="{00000000-0005-0000-0000-0000AC2A0000}"/>
    <cellStyle name="원_0105담배자판기개조원가" xfId="10929" xr:uid="{00000000-0005-0000-0000-0000AD2A0000}"/>
    <cellStyle name="원_0105담배자판기개조원가 2" xfId="10930" xr:uid="{00000000-0005-0000-0000-0000AE2A0000}"/>
    <cellStyle name="원_0105담배자판기개조원가 3" xfId="10931" xr:uid="{00000000-0005-0000-0000-0000AF2A0000}"/>
    <cellStyle name="원_0105담배자판기개조원가 4" xfId="10932" xr:uid="{00000000-0005-0000-0000-0000B02A0000}"/>
    <cellStyle name="원_0106LG인버터냉난방기제작-1" xfId="10933" xr:uid="{00000000-0005-0000-0000-0000B12A0000}"/>
    <cellStyle name="원_0106LG인버터냉난방기제작-1 2" xfId="10934" xr:uid="{00000000-0005-0000-0000-0000B22A0000}"/>
    <cellStyle name="원_0106LG인버터냉난방기제작-1 3" xfId="10935" xr:uid="{00000000-0005-0000-0000-0000B32A0000}"/>
    <cellStyle name="원_0106LG인버터냉난방기제작-1 4" xfId="10936" xr:uid="{00000000-0005-0000-0000-0000B42A0000}"/>
    <cellStyle name="원_0107광전송장비구매설치" xfId="10937" xr:uid="{00000000-0005-0000-0000-0000B52A0000}"/>
    <cellStyle name="원_0107광전송장비구매설치 2" xfId="10938" xr:uid="{00000000-0005-0000-0000-0000B62A0000}"/>
    <cellStyle name="원_0107광전송장비구매설치 3" xfId="10939" xr:uid="{00000000-0005-0000-0000-0000B72A0000}"/>
    <cellStyle name="원_0107광전송장비구매설치 4" xfId="10940" xr:uid="{00000000-0005-0000-0000-0000B82A0000}"/>
    <cellStyle name="원_0107도공IBS설비SW부문(참조)" xfId="10941" xr:uid="{00000000-0005-0000-0000-0000B92A0000}"/>
    <cellStyle name="원_0107도공IBS설비SW부문(참조) 2" xfId="10942" xr:uid="{00000000-0005-0000-0000-0000BA2A0000}"/>
    <cellStyle name="원_0107도공IBS설비SW부문(참조) 3" xfId="10943" xr:uid="{00000000-0005-0000-0000-0000BB2A0000}"/>
    <cellStyle name="원_0107도공IBS설비SW부문(참조) 4" xfId="10944" xr:uid="{00000000-0005-0000-0000-0000BC2A0000}"/>
    <cellStyle name="원_0107문화재복원용목재-8월6일" xfId="10945" xr:uid="{00000000-0005-0000-0000-0000BD2A0000}"/>
    <cellStyle name="원_0107문화재복원용목재-8월6일 2" xfId="10946" xr:uid="{00000000-0005-0000-0000-0000BE2A0000}"/>
    <cellStyle name="원_0107문화재복원용목재-8월6일 3" xfId="10947" xr:uid="{00000000-0005-0000-0000-0000BF2A0000}"/>
    <cellStyle name="원_0107문화재복원용목재-8월6일 4" xfId="10948" xr:uid="{00000000-0005-0000-0000-0000C02A0000}"/>
    <cellStyle name="원_0107포천영중수배전반(제조,설치)" xfId="10949" xr:uid="{00000000-0005-0000-0000-0000C12A0000}"/>
    <cellStyle name="원_0107포천영중수배전반(제조,설치) 2" xfId="10950" xr:uid="{00000000-0005-0000-0000-0000C22A0000}"/>
    <cellStyle name="원_0107포천영중수배전반(제조,설치) 3" xfId="10951" xr:uid="{00000000-0005-0000-0000-0000C32A0000}"/>
    <cellStyle name="원_0107포천영중수배전반(제조,설치) 4" xfId="10952" xr:uid="{00000000-0005-0000-0000-0000C42A0000}"/>
    <cellStyle name="원_0108담배인삼공사영업춘추복" xfId="10953" xr:uid="{00000000-0005-0000-0000-0000C52A0000}"/>
    <cellStyle name="원_0108담배인삼공사영업춘추복 2" xfId="10954" xr:uid="{00000000-0005-0000-0000-0000C62A0000}"/>
    <cellStyle name="원_0108담배인삼공사영업춘추복 3" xfId="10955" xr:uid="{00000000-0005-0000-0000-0000C72A0000}"/>
    <cellStyle name="원_0108담배인삼공사영업춘추복 4" xfId="10956" xr:uid="{00000000-0005-0000-0000-0000C82A0000}"/>
    <cellStyle name="원_0108한국전기교통-LED교통신호등((원본))" xfId="10957" xr:uid="{00000000-0005-0000-0000-0000C92A0000}"/>
    <cellStyle name="원_0108한국전기교통-LED교통신호등((원본)) 2" xfId="10958" xr:uid="{00000000-0005-0000-0000-0000CA2A0000}"/>
    <cellStyle name="원_0108한국전기교통-LED교통신호등((원본)) 3" xfId="10959" xr:uid="{00000000-0005-0000-0000-0000CB2A0000}"/>
    <cellStyle name="원_0108한국전기교통-LED교통신호등((원본)) 4" xfId="10960" xr:uid="{00000000-0005-0000-0000-0000CC2A0000}"/>
    <cellStyle name="원_0111해양수산부등명기제작" xfId="10961" xr:uid="{00000000-0005-0000-0000-0000CD2A0000}"/>
    <cellStyle name="원_0111해양수산부등명기제작 2" xfId="10962" xr:uid="{00000000-0005-0000-0000-0000CE2A0000}"/>
    <cellStyle name="원_0111해양수산부등명기제작 3" xfId="10963" xr:uid="{00000000-0005-0000-0000-0000CF2A0000}"/>
    <cellStyle name="원_0111해양수산부등명기제작 4" xfId="10964" xr:uid="{00000000-0005-0000-0000-0000D02A0000}"/>
    <cellStyle name="원_0111핸디소프트-전자표준문서시스템" xfId="10965" xr:uid="{00000000-0005-0000-0000-0000D12A0000}"/>
    <cellStyle name="원_0111핸디소프트-전자표준문서시스템 2" xfId="10966" xr:uid="{00000000-0005-0000-0000-0000D22A0000}"/>
    <cellStyle name="원_0111핸디소프트-전자표준문서시스템 3" xfId="10967" xr:uid="{00000000-0005-0000-0000-0000D32A0000}"/>
    <cellStyle name="원_0111핸디소프트-전자표준문서시스템 4" xfId="10968" xr:uid="{00000000-0005-0000-0000-0000D42A0000}"/>
    <cellStyle name="원_0112금감원사무자동화시스템" xfId="10969" xr:uid="{00000000-0005-0000-0000-0000D52A0000}"/>
    <cellStyle name="원_0112금감원사무자동화시스템 2" xfId="10970" xr:uid="{00000000-0005-0000-0000-0000D62A0000}"/>
    <cellStyle name="원_0112금감원사무자동화시스템 3" xfId="10971" xr:uid="{00000000-0005-0000-0000-0000D72A0000}"/>
    <cellStyle name="원_0112금감원사무자동화시스템 4" xfId="10972" xr:uid="{00000000-0005-0000-0000-0000D82A0000}"/>
    <cellStyle name="원_0112수도권매립지SW원가" xfId="10973" xr:uid="{00000000-0005-0000-0000-0000D92A0000}"/>
    <cellStyle name="원_0112수도권매립지SW원가 2" xfId="10974" xr:uid="{00000000-0005-0000-0000-0000DA2A0000}"/>
    <cellStyle name="원_0112수도권매립지SW원가 3" xfId="10975" xr:uid="{00000000-0005-0000-0000-0000DB2A0000}"/>
    <cellStyle name="원_0112수도권매립지SW원가 4" xfId="10976" xr:uid="{00000000-0005-0000-0000-0000DC2A0000}"/>
    <cellStyle name="원_0201종합예술회관의자제작설치-1" xfId="10977" xr:uid="{00000000-0005-0000-0000-0000DD2A0000}"/>
    <cellStyle name="원_0201종합예술회관의자제작설치-1 2" xfId="10978" xr:uid="{00000000-0005-0000-0000-0000DE2A0000}"/>
    <cellStyle name="원_0201종합예술회관의자제작설치-1 3" xfId="10979" xr:uid="{00000000-0005-0000-0000-0000DF2A0000}"/>
    <cellStyle name="원_0201종합예술회관의자제작설치-1 4" xfId="10980" xr:uid="{00000000-0005-0000-0000-0000E02A0000}"/>
    <cellStyle name="원_0202마사회근무복" xfId="10981" xr:uid="{00000000-0005-0000-0000-0000E12A0000}"/>
    <cellStyle name="원_0202마사회근무복 2" xfId="10982" xr:uid="{00000000-0005-0000-0000-0000E22A0000}"/>
    <cellStyle name="원_0202마사회근무복 3" xfId="10983" xr:uid="{00000000-0005-0000-0000-0000E32A0000}"/>
    <cellStyle name="원_0202마사회근무복 4" xfId="10984" xr:uid="{00000000-0005-0000-0000-0000E42A0000}"/>
    <cellStyle name="원_0202부경교재-승강칠판" xfId="10985" xr:uid="{00000000-0005-0000-0000-0000E52A0000}"/>
    <cellStyle name="원_0202부경교재-승강칠판 2" xfId="10986" xr:uid="{00000000-0005-0000-0000-0000E62A0000}"/>
    <cellStyle name="원_0202부경교재-승강칠판 3" xfId="10987" xr:uid="{00000000-0005-0000-0000-0000E72A0000}"/>
    <cellStyle name="원_0202부경교재-승강칠판 4" xfId="10988" xr:uid="{00000000-0005-0000-0000-0000E82A0000}"/>
    <cellStyle name="원_0204한국석묘납골함-1규격" xfId="10989" xr:uid="{00000000-0005-0000-0000-0000E92A0000}"/>
    <cellStyle name="원_0204한국석묘납골함-1규격 2" xfId="10990" xr:uid="{00000000-0005-0000-0000-0000EA2A0000}"/>
    <cellStyle name="원_0204한국석묘납골함-1규격 3" xfId="10991" xr:uid="{00000000-0005-0000-0000-0000EB2A0000}"/>
    <cellStyle name="원_0204한국석묘납골함-1규격 4" xfId="10992" xr:uid="{00000000-0005-0000-0000-0000EC2A0000}"/>
    <cellStyle name="원_0206금감원금융정보교환망재구축" xfId="10993" xr:uid="{00000000-0005-0000-0000-0000ED2A0000}"/>
    <cellStyle name="원_0206금감원금융정보교환망재구축 2" xfId="10994" xr:uid="{00000000-0005-0000-0000-0000EE2A0000}"/>
    <cellStyle name="원_0206금감원금융정보교환망재구축 3" xfId="10995" xr:uid="{00000000-0005-0000-0000-0000EF2A0000}"/>
    <cellStyle name="원_0206금감원금융정보교환망재구축 4" xfId="10996" xr:uid="{00000000-0005-0000-0000-0000F02A0000}"/>
    <cellStyle name="원_0206정통부수납장표기기제작설치" xfId="10997" xr:uid="{00000000-0005-0000-0000-0000F12A0000}"/>
    <cellStyle name="원_0206정통부수납장표기기제작설치 2" xfId="10998" xr:uid="{00000000-0005-0000-0000-0000F22A0000}"/>
    <cellStyle name="원_0206정통부수납장표기기제작설치 3" xfId="10999" xr:uid="{00000000-0005-0000-0000-0000F32A0000}"/>
    <cellStyle name="원_0206정통부수납장표기기제작설치 4" xfId="11000" xr:uid="{00000000-0005-0000-0000-0000F42A0000}"/>
    <cellStyle name="원_0207담배인삼공사-담요" xfId="11001" xr:uid="{00000000-0005-0000-0000-0000F52A0000}"/>
    <cellStyle name="원_0207담배인삼공사-담요 2" xfId="11002" xr:uid="{00000000-0005-0000-0000-0000F62A0000}"/>
    <cellStyle name="원_0207담배인삼공사-담요 3" xfId="11003" xr:uid="{00000000-0005-0000-0000-0000F72A0000}"/>
    <cellStyle name="원_0207담배인삼공사-담요 4" xfId="11004" xr:uid="{00000000-0005-0000-0000-0000F82A0000}"/>
    <cellStyle name="원_0209이산화염소발생기-설치(50K)" xfId="11005" xr:uid="{00000000-0005-0000-0000-0000F92A0000}"/>
    <cellStyle name="원_0209이산화염소발생기-설치(50K) 2" xfId="11006" xr:uid="{00000000-0005-0000-0000-0000FA2A0000}"/>
    <cellStyle name="원_0209이산화염소발생기-설치(50K) 3" xfId="11007" xr:uid="{00000000-0005-0000-0000-0000FB2A0000}"/>
    <cellStyle name="원_0209이산화염소발생기-설치(50K) 4" xfId="11008" xr:uid="{00000000-0005-0000-0000-0000FC2A0000}"/>
    <cellStyle name="원_0210현대정보기술-TD이중계" xfId="11009" xr:uid="{00000000-0005-0000-0000-0000FD2A0000}"/>
    <cellStyle name="원_0210현대정보기술-TD이중계 2" xfId="11010" xr:uid="{00000000-0005-0000-0000-0000FE2A0000}"/>
    <cellStyle name="원_0210현대정보기술-TD이중계 3" xfId="11011" xr:uid="{00000000-0005-0000-0000-0000FF2A0000}"/>
    <cellStyle name="원_0210현대정보기술-TD이중계 4" xfId="11012" xr:uid="{00000000-0005-0000-0000-0000002B0000}"/>
    <cellStyle name="원_0211조달청-#1대북지원사업정산(1월7일)" xfId="11013" xr:uid="{00000000-0005-0000-0000-0000012B0000}"/>
    <cellStyle name="원_0211조달청-#1대북지원사업정산(1월7일) 2" xfId="11014" xr:uid="{00000000-0005-0000-0000-0000022B0000}"/>
    <cellStyle name="원_0211조달청-#1대북지원사업정산(1월7일) 3" xfId="11015" xr:uid="{00000000-0005-0000-0000-0000032B0000}"/>
    <cellStyle name="원_0211조달청-#1대북지원사업정산(1월7일) 4" xfId="11016" xr:uid="{00000000-0005-0000-0000-0000042B0000}"/>
    <cellStyle name="원_0212금감원-법규정보시스템(完)" xfId="11017" xr:uid="{00000000-0005-0000-0000-0000052B0000}"/>
    <cellStyle name="원_0212금감원-법규정보시스템(完) 2" xfId="11018" xr:uid="{00000000-0005-0000-0000-0000062B0000}"/>
    <cellStyle name="원_0212금감원-법규정보시스템(完) 3" xfId="11019" xr:uid="{00000000-0005-0000-0000-0000072B0000}"/>
    <cellStyle name="원_0212금감원-법규정보시스템(完) 4" xfId="11020" xr:uid="{00000000-0005-0000-0000-0000082B0000}"/>
    <cellStyle name="원_0301교통방송-CCTV유지보수" xfId="11021" xr:uid="{00000000-0005-0000-0000-0000092B0000}"/>
    <cellStyle name="원_0301교통방송-CCTV유지보수 2" xfId="11022" xr:uid="{00000000-0005-0000-0000-00000A2B0000}"/>
    <cellStyle name="원_0301교통방송-CCTV유지보수 3" xfId="11023" xr:uid="{00000000-0005-0000-0000-00000B2B0000}"/>
    <cellStyle name="원_0301교통방송-CCTV유지보수 4" xfId="11024" xr:uid="{00000000-0005-0000-0000-00000C2B0000}"/>
    <cellStyle name="원_0302인천경찰청-무인단속기위탁관리" xfId="11025" xr:uid="{00000000-0005-0000-0000-00000D2B0000}"/>
    <cellStyle name="원_0302인천경찰청-무인단속기위탁관리 2" xfId="11026" xr:uid="{00000000-0005-0000-0000-00000E2B0000}"/>
    <cellStyle name="원_0302인천경찰청-무인단속기위탁관리 3" xfId="11027" xr:uid="{00000000-0005-0000-0000-00000F2B0000}"/>
    <cellStyle name="원_0302인천경찰청-무인단속기위탁관리 4" xfId="11028" xr:uid="{00000000-0005-0000-0000-0000102B0000}"/>
    <cellStyle name="원_0302조달청-대북지원2차(안성연)" xfId="11029" xr:uid="{00000000-0005-0000-0000-0000112B0000}"/>
    <cellStyle name="원_0302조달청-대북지원2차(안성연) 2" xfId="11030" xr:uid="{00000000-0005-0000-0000-0000122B0000}"/>
    <cellStyle name="원_0302조달청-대북지원2차(안성연) 3" xfId="11031" xr:uid="{00000000-0005-0000-0000-0000132B0000}"/>
    <cellStyle name="원_0302조달청-대북지원2차(안성연) 4" xfId="11032" xr:uid="{00000000-0005-0000-0000-0000142B0000}"/>
    <cellStyle name="원_0302조달청-대북지원2차(최수현)" xfId="11033" xr:uid="{00000000-0005-0000-0000-0000152B0000}"/>
    <cellStyle name="원_0302조달청-대북지원2차(최수현) 2" xfId="11034" xr:uid="{00000000-0005-0000-0000-0000162B0000}"/>
    <cellStyle name="원_0302조달청-대북지원2차(최수현) 3" xfId="11035" xr:uid="{00000000-0005-0000-0000-0000172B0000}"/>
    <cellStyle name="원_0302조달청-대북지원2차(최수현) 4" xfId="11036" xr:uid="{00000000-0005-0000-0000-0000182B0000}"/>
    <cellStyle name="원_0302표준문서-쌍용정보통신(신)" xfId="11037" xr:uid="{00000000-0005-0000-0000-0000192B0000}"/>
    <cellStyle name="원_0302표준문서-쌍용정보통신(신) 2" xfId="11038" xr:uid="{00000000-0005-0000-0000-00001A2B0000}"/>
    <cellStyle name="원_0302표준문서-쌍용정보통신(신) 3" xfId="11039" xr:uid="{00000000-0005-0000-0000-00001B2B0000}"/>
    <cellStyle name="원_0302표준문서-쌍용정보통신(신) 4" xfId="11040" xr:uid="{00000000-0005-0000-0000-00001C2B0000}"/>
    <cellStyle name="원_0304소프트파워-정부표준전자문서시스템" xfId="11041" xr:uid="{00000000-0005-0000-0000-00001D2B0000}"/>
    <cellStyle name="원_0304소프트파워-정부표준전자문서시스템 2" xfId="11042" xr:uid="{00000000-0005-0000-0000-00001E2B0000}"/>
    <cellStyle name="원_0304소프트파워-정부표준전자문서시스템 3" xfId="11043" xr:uid="{00000000-0005-0000-0000-00001F2B0000}"/>
    <cellStyle name="원_0304소프트파워-정부표준전자문서시스템 4" xfId="11044" xr:uid="{00000000-0005-0000-0000-0000202B0000}"/>
    <cellStyle name="원_0304철도청-주변환장치-1" xfId="11045" xr:uid="{00000000-0005-0000-0000-0000212B0000}"/>
    <cellStyle name="원_0304철도청-주변환장치-1 2" xfId="11046" xr:uid="{00000000-0005-0000-0000-0000222B0000}"/>
    <cellStyle name="원_0304철도청-주변환장치-1 3" xfId="11047" xr:uid="{00000000-0005-0000-0000-0000232B0000}"/>
    <cellStyle name="원_0304철도청-주변환장치-1 4" xfId="11048" xr:uid="{00000000-0005-0000-0000-0000242B0000}"/>
    <cellStyle name="원_0305금감원-금융통계정보시스템구축(完)" xfId="11049" xr:uid="{00000000-0005-0000-0000-0000252B0000}"/>
    <cellStyle name="원_0305금감원-금융통계정보시스템구축(完) 2" xfId="11050" xr:uid="{00000000-0005-0000-0000-0000262B0000}"/>
    <cellStyle name="원_0305금감원-금융통계정보시스템구축(完) 3" xfId="11051" xr:uid="{00000000-0005-0000-0000-0000272B0000}"/>
    <cellStyle name="원_0305금감원-금융통계정보시스템구축(完) 4" xfId="11052" xr:uid="{00000000-0005-0000-0000-0000282B0000}"/>
    <cellStyle name="원_0305제낭조합-면범포지" xfId="11053" xr:uid="{00000000-0005-0000-0000-0000292B0000}"/>
    <cellStyle name="원_0305제낭조합-면범포지 2" xfId="11054" xr:uid="{00000000-0005-0000-0000-00002A2B0000}"/>
    <cellStyle name="원_0305제낭조합-면범포지 3" xfId="11055" xr:uid="{00000000-0005-0000-0000-00002B2B0000}"/>
    <cellStyle name="원_0305제낭조합-면범포지 4" xfId="11056" xr:uid="{00000000-0005-0000-0000-00002C2B0000}"/>
    <cellStyle name="원_0306제낭공업협동조합-면범포지원단(경비까지)" xfId="11057" xr:uid="{00000000-0005-0000-0000-00002D2B0000}"/>
    <cellStyle name="원_0306제낭공업협동조합-면범포지원단(경비까지) 2" xfId="11058" xr:uid="{00000000-0005-0000-0000-00002E2B0000}"/>
    <cellStyle name="원_0306제낭공업협동조합-면범포지원단(경비까지) 3" xfId="11059" xr:uid="{00000000-0005-0000-0000-00002F2B0000}"/>
    <cellStyle name="원_0306제낭공업협동조합-면범포지원단(경비까지) 4" xfId="11060" xr:uid="{00000000-0005-0000-0000-0000302B0000}"/>
    <cellStyle name="원_0308조달청-#8대북지원사업정산" xfId="11061" xr:uid="{00000000-0005-0000-0000-0000312B0000}"/>
    <cellStyle name="원_0308조달청-#8대북지원사업정산 2" xfId="11062" xr:uid="{00000000-0005-0000-0000-0000322B0000}"/>
    <cellStyle name="원_0308조달청-#8대북지원사업정산 3" xfId="11063" xr:uid="{00000000-0005-0000-0000-0000332B0000}"/>
    <cellStyle name="원_0308조달청-#8대북지원사업정산 4" xfId="11064" xr:uid="{00000000-0005-0000-0000-0000342B0000}"/>
    <cellStyle name="원_2001-06조달청신성-한냉지형" xfId="11065" xr:uid="{00000000-0005-0000-0000-0000352B0000}"/>
    <cellStyle name="원_2001-06조달청신성-한냉지형 2" xfId="11066" xr:uid="{00000000-0005-0000-0000-0000362B0000}"/>
    <cellStyle name="원_2001-06조달청신성-한냉지형 3" xfId="11067" xr:uid="{00000000-0005-0000-0000-0000372B0000}"/>
    <cellStyle name="원_2001-06조달청신성-한냉지형 4" xfId="11068" xr:uid="{00000000-0005-0000-0000-0000382B0000}"/>
    <cellStyle name="원_2002-03경찰대학-졸업식" xfId="11069" xr:uid="{00000000-0005-0000-0000-0000392B0000}"/>
    <cellStyle name="원_2002-03경찰대학-졸업식 2" xfId="11070" xr:uid="{00000000-0005-0000-0000-00003A2B0000}"/>
    <cellStyle name="원_2002-03경찰대학-졸업식 3" xfId="11071" xr:uid="{00000000-0005-0000-0000-00003B2B0000}"/>
    <cellStyle name="원_2002-03경찰대학-졸업식 4" xfId="11072" xr:uid="{00000000-0005-0000-0000-00003C2B0000}"/>
    <cellStyle name="원_2002-03경찰청-경찰표지장" xfId="11073" xr:uid="{00000000-0005-0000-0000-00003D2B0000}"/>
    <cellStyle name="원_2002-03경찰청-경찰표지장 2" xfId="11074" xr:uid="{00000000-0005-0000-0000-00003E2B0000}"/>
    <cellStyle name="원_2002-03경찰청-경찰표지장 3" xfId="11075" xr:uid="{00000000-0005-0000-0000-00003F2B0000}"/>
    <cellStyle name="원_2002-03경찰청-경찰표지장 4" xfId="11076" xr:uid="{00000000-0005-0000-0000-0000402B0000}"/>
    <cellStyle name="원_2002-03반디-가로등(열주형)" xfId="11077" xr:uid="{00000000-0005-0000-0000-0000412B0000}"/>
    <cellStyle name="원_2002-03반디-가로등(열주형) 2" xfId="11078" xr:uid="{00000000-0005-0000-0000-0000422B0000}"/>
    <cellStyle name="원_2002-03반디-가로등(열주형) 3" xfId="11079" xr:uid="{00000000-0005-0000-0000-0000432B0000}"/>
    <cellStyle name="원_2002-03반디-가로등(열주형) 4" xfId="11080" xr:uid="{00000000-0005-0000-0000-0000442B0000}"/>
    <cellStyle name="원_2002-03신화전자-감지기" xfId="11081" xr:uid="{00000000-0005-0000-0000-0000452B0000}"/>
    <cellStyle name="원_2002-03신화전자-감지기 2" xfId="11082" xr:uid="{00000000-0005-0000-0000-0000462B0000}"/>
    <cellStyle name="원_2002-03신화전자-감지기 3" xfId="11083" xr:uid="{00000000-0005-0000-0000-0000472B0000}"/>
    <cellStyle name="원_2002-03신화전자-감지기 4" xfId="11084" xr:uid="{00000000-0005-0000-0000-0000482B0000}"/>
    <cellStyle name="원_2002-04강원랜드-슬러트머신" xfId="11085" xr:uid="{00000000-0005-0000-0000-0000492B0000}"/>
    <cellStyle name="원_2002-04강원랜드-슬러트머신 2" xfId="11086" xr:uid="{00000000-0005-0000-0000-00004A2B0000}"/>
    <cellStyle name="원_2002-04강원랜드-슬러트머신 3" xfId="11087" xr:uid="{00000000-0005-0000-0000-00004B2B0000}"/>
    <cellStyle name="원_2002-04강원랜드-슬러트머신 4" xfId="11088" xr:uid="{00000000-0005-0000-0000-00004C2B0000}"/>
    <cellStyle name="원_2002-04메가컴-외주무대" xfId="11089" xr:uid="{00000000-0005-0000-0000-00004D2B0000}"/>
    <cellStyle name="원_2002-04메가컴-외주무대 2" xfId="11090" xr:uid="{00000000-0005-0000-0000-00004E2B0000}"/>
    <cellStyle name="원_2002-04메가컴-외주무대 3" xfId="11091" xr:uid="{00000000-0005-0000-0000-00004F2B0000}"/>
    <cellStyle name="원_2002-04메가컴-외주무대 4" xfId="11092" xr:uid="{00000000-0005-0000-0000-0000502B0000}"/>
    <cellStyle name="원_2002-04엘지애드-무대" xfId="11093" xr:uid="{00000000-0005-0000-0000-0000512B0000}"/>
    <cellStyle name="원_2002-04엘지애드-무대 2" xfId="11094" xr:uid="{00000000-0005-0000-0000-0000522B0000}"/>
    <cellStyle name="원_2002-04엘지애드-무대 3" xfId="11095" xr:uid="{00000000-0005-0000-0000-0000532B0000}"/>
    <cellStyle name="원_2002-04엘지애드-무대 4" xfId="11096" xr:uid="{00000000-0005-0000-0000-0000542B0000}"/>
    <cellStyle name="원_2002-05강원랜드-슬러트머신(넥스터)" xfId="11097" xr:uid="{00000000-0005-0000-0000-0000552B0000}"/>
    <cellStyle name="원_2002-05강원랜드-슬러트머신(넥스터) 2" xfId="11098" xr:uid="{00000000-0005-0000-0000-0000562B0000}"/>
    <cellStyle name="원_2002-05강원랜드-슬러트머신(넥스터) 3" xfId="11099" xr:uid="{00000000-0005-0000-0000-0000572B0000}"/>
    <cellStyle name="원_2002-05강원랜드-슬러트머신(넥스터) 4" xfId="11100" xr:uid="{00000000-0005-0000-0000-0000582B0000}"/>
    <cellStyle name="원_2002-05경기경찰청-냉온수기공사" xfId="11101" xr:uid="{00000000-0005-0000-0000-0000592B0000}"/>
    <cellStyle name="원_2002-05경기경찰청-냉온수기공사 2" xfId="11102" xr:uid="{00000000-0005-0000-0000-00005A2B0000}"/>
    <cellStyle name="원_2002-05경기경찰청-냉온수기공사 3" xfId="11103" xr:uid="{00000000-0005-0000-0000-00005B2B0000}"/>
    <cellStyle name="원_2002-05경기경찰청-냉온수기공사 4" xfId="11104" xr:uid="{00000000-0005-0000-0000-00005C2B0000}"/>
    <cellStyle name="원_2002-05대통령비서실-카페트" xfId="11105" xr:uid="{00000000-0005-0000-0000-00005D2B0000}"/>
    <cellStyle name="원_2002-05대통령비서실-카페트 2" xfId="11106" xr:uid="{00000000-0005-0000-0000-00005E2B0000}"/>
    <cellStyle name="원_2002-05대통령비서실-카페트 3" xfId="11107" xr:uid="{00000000-0005-0000-0000-00005F2B0000}"/>
    <cellStyle name="원_2002-05대통령비서실-카페트 4" xfId="11108" xr:uid="{00000000-0005-0000-0000-0000602B0000}"/>
    <cellStyle name="원_2002결과표" xfId="11109" xr:uid="{00000000-0005-0000-0000-0000612B0000}"/>
    <cellStyle name="원_2002결과표 2" xfId="11110" xr:uid="{00000000-0005-0000-0000-0000622B0000}"/>
    <cellStyle name="원_2002결과표 3" xfId="11111" xr:uid="{00000000-0005-0000-0000-0000632B0000}"/>
    <cellStyle name="원_2002결과표 4" xfId="11112" xr:uid="{00000000-0005-0000-0000-0000642B0000}"/>
    <cellStyle name="원_2003-01정일사-표창5종" xfId="11113" xr:uid="{00000000-0005-0000-0000-0000652B0000}"/>
    <cellStyle name="원_2003-01정일사-표창5종 2" xfId="11114" xr:uid="{00000000-0005-0000-0000-0000662B0000}"/>
    <cellStyle name="원_2003-01정일사-표창5종 3" xfId="11115" xr:uid="{00000000-0005-0000-0000-0000672B0000}"/>
    <cellStyle name="원_2003-01정일사-표창5종 4" xfId="11116" xr:uid="{00000000-0005-0000-0000-0000682B0000}"/>
    <cellStyle name="원_건축" xfId="11117" xr:uid="{00000000-0005-0000-0000-0000692B0000}"/>
    <cellStyle name="원_건축 2" xfId="11118" xr:uid="{00000000-0005-0000-0000-00006A2B0000}"/>
    <cellStyle name="원_건축 3" xfId="11119" xr:uid="{00000000-0005-0000-0000-00006B2B0000}"/>
    <cellStyle name="원_건축 4" xfId="11120" xr:uid="{00000000-0005-0000-0000-00006C2B0000}"/>
    <cellStyle name="원_견적조건" xfId="11121" xr:uid="{00000000-0005-0000-0000-00006D2B0000}"/>
    <cellStyle name="원_견적조건 2" xfId="11122" xr:uid="{00000000-0005-0000-0000-00006E2B0000}"/>
    <cellStyle name="원_견적조건 3" xfId="11123" xr:uid="{00000000-0005-0000-0000-00006F2B0000}"/>
    <cellStyle name="원_견적조건 4" xfId="11124" xr:uid="{00000000-0005-0000-0000-0000702B0000}"/>
    <cellStyle name="원_경찰청-근무,기동복" xfId="11125" xr:uid="{00000000-0005-0000-0000-0000712B0000}"/>
    <cellStyle name="원_경찰청-근무,기동복 2" xfId="11126" xr:uid="{00000000-0005-0000-0000-0000722B0000}"/>
    <cellStyle name="원_경찰청-근무,기동복 3" xfId="11127" xr:uid="{00000000-0005-0000-0000-0000732B0000}"/>
    <cellStyle name="원_경찰청-근무,기동복 4" xfId="11128" xr:uid="{00000000-0005-0000-0000-0000742B0000}"/>
    <cellStyle name="원_네인텍정보기술-회로카드(수현)" xfId="11129" xr:uid="{00000000-0005-0000-0000-0000752B0000}"/>
    <cellStyle name="원_네인텍정보기술-회로카드(수현) 2" xfId="11130" xr:uid="{00000000-0005-0000-0000-0000762B0000}"/>
    <cellStyle name="원_네인텍정보기술-회로카드(수현) 3" xfId="11131" xr:uid="{00000000-0005-0000-0000-0000772B0000}"/>
    <cellStyle name="원_네인텍정보기술-회로카드(수현) 4" xfId="11132" xr:uid="{00000000-0005-0000-0000-0000782B0000}"/>
    <cellStyle name="원_단가D.B" xfId="11133" xr:uid="{00000000-0005-0000-0000-0000792B0000}"/>
    <cellStyle name="원_단가D.B 2" xfId="11134" xr:uid="{00000000-0005-0000-0000-00007A2B0000}"/>
    <cellStyle name="원_단가D.B 3" xfId="11135" xr:uid="{00000000-0005-0000-0000-00007B2B0000}"/>
    <cellStyle name="원_단가D.B 4" xfId="11136" xr:uid="{00000000-0005-0000-0000-00007C2B0000}"/>
    <cellStyle name="원_대북자재8월분" xfId="11137" xr:uid="{00000000-0005-0000-0000-00007D2B0000}"/>
    <cellStyle name="원_대북자재8월분 2" xfId="11138" xr:uid="{00000000-0005-0000-0000-00007E2B0000}"/>
    <cellStyle name="원_대북자재8월분 3" xfId="11139" xr:uid="{00000000-0005-0000-0000-00007F2B0000}"/>
    <cellStyle name="원_대북자재8월분 4" xfId="11140" xr:uid="{00000000-0005-0000-0000-0000802B0000}"/>
    <cellStyle name="원_대북자재8월분-1" xfId="11141" xr:uid="{00000000-0005-0000-0000-0000812B0000}"/>
    <cellStyle name="원_대북자재8월분-1 2" xfId="11142" xr:uid="{00000000-0005-0000-0000-0000822B0000}"/>
    <cellStyle name="원_대북자재8월분-1 3" xfId="11143" xr:uid="{00000000-0005-0000-0000-0000832B0000}"/>
    <cellStyle name="원_대북자재8월분-1 4" xfId="11144" xr:uid="{00000000-0005-0000-0000-0000842B0000}"/>
    <cellStyle name="원_도장공사(해원도장10.07.13)" xfId="11145" xr:uid="{00000000-0005-0000-0000-0000852B0000}"/>
    <cellStyle name="원_도장공사(해원도장10.07.13) 2" xfId="11146" xr:uid="{00000000-0005-0000-0000-0000862B0000}"/>
    <cellStyle name="원_도장공사(해원도장10.07.13) 3" xfId="11147" xr:uid="{00000000-0005-0000-0000-0000872B0000}"/>
    <cellStyle name="원_도장공사(해원도장10.07.13) 4" xfId="11148" xr:uid="{00000000-0005-0000-0000-0000882B0000}"/>
    <cellStyle name="원_동산용사촌수현(원본)" xfId="11149" xr:uid="{00000000-0005-0000-0000-0000892B0000}"/>
    <cellStyle name="원_동산용사촌수현(원본) 2" xfId="11150" xr:uid="{00000000-0005-0000-0000-00008A2B0000}"/>
    <cellStyle name="원_동산용사촌수현(원본) 3" xfId="11151" xr:uid="{00000000-0005-0000-0000-00008B2B0000}"/>
    <cellStyle name="원_동산용사촌수현(원본) 4" xfId="11152" xr:uid="{00000000-0005-0000-0000-00008C2B0000}"/>
    <cellStyle name="원_매내천" xfId="11153" xr:uid="{00000000-0005-0000-0000-00008D2B0000}"/>
    <cellStyle name="원_매내천 2" xfId="11154" xr:uid="{00000000-0005-0000-0000-00008E2B0000}"/>
    <cellStyle name="원_매내천 3" xfId="11155" xr:uid="{00000000-0005-0000-0000-00008F2B0000}"/>
    <cellStyle name="원_매내천 4" xfId="11156" xr:uid="{00000000-0005-0000-0000-0000902B0000}"/>
    <cellStyle name="원_매내천_배수공" xfId="11157" xr:uid="{00000000-0005-0000-0000-0000912B0000}"/>
    <cellStyle name="원_매내천_배수공 (version 2)" xfId="11158" xr:uid="{00000000-0005-0000-0000-0000922B0000}"/>
    <cellStyle name="원_매내천_배수공 (version 2) 2" xfId="11159" xr:uid="{00000000-0005-0000-0000-0000932B0000}"/>
    <cellStyle name="원_매내천_배수공 (version 2) 3" xfId="11160" xr:uid="{00000000-0005-0000-0000-0000942B0000}"/>
    <cellStyle name="원_매내천_배수공 (version 2) 4" xfId="11161" xr:uid="{00000000-0005-0000-0000-0000952B0000}"/>
    <cellStyle name="원_매내천_배수공 2" xfId="11162" xr:uid="{00000000-0005-0000-0000-0000962B0000}"/>
    <cellStyle name="원_매내천_배수공 3" xfId="11163" xr:uid="{00000000-0005-0000-0000-0000972B0000}"/>
    <cellStyle name="원_매내천_배수공 4" xfId="11164" xr:uid="{00000000-0005-0000-0000-0000982B0000}"/>
    <cellStyle name="원_매내천_배수공_1" xfId="11165" xr:uid="{00000000-0005-0000-0000-0000992B0000}"/>
    <cellStyle name="원_매내천_배수공_1 2" xfId="11166" xr:uid="{00000000-0005-0000-0000-00009A2B0000}"/>
    <cellStyle name="원_매내천_배수공_1 3" xfId="11167" xr:uid="{00000000-0005-0000-0000-00009B2B0000}"/>
    <cellStyle name="원_매내천_배수공_1 4" xfId="11168" xr:uid="{00000000-0005-0000-0000-00009C2B0000}"/>
    <cellStyle name="원_매내천_배수공-1" xfId="11169" xr:uid="{00000000-0005-0000-0000-00009D2B0000}"/>
    <cellStyle name="원_매내천_배수공-1 2" xfId="11170" xr:uid="{00000000-0005-0000-0000-00009E2B0000}"/>
    <cellStyle name="원_매내천_배수공-1 3" xfId="11171" xr:uid="{00000000-0005-0000-0000-00009F2B0000}"/>
    <cellStyle name="원_매내천_배수공-1 4" xfId="11172" xr:uid="{00000000-0005-0000-0000-0000A02B0000}"/>
    <cellStyle name="원_매내천_배수공1)" xfId="11173" xr:uid="{00000000-0005-0000-0000-0000A12B0000}"/>
    <cellStyle name="원_매내천_배수공1) 2" xfId="11174" xr:uid="{00000000-0005-0000-0000-0000A22B0000}"/>
    <cellStyle name="원_매내천_배수공1) 3" xfId="11175" xr:uid="{00000000-0005-0000-0000-0000A32B0000}"/>
    <cellStyle name="원_매내천_배수공1) 4" xfId="11176" xr:uid="{00000000-0005-0000-0000-0000A42B0000}"/>
    <cellStyle name="원_매내천_산마루측구" xfId="11177" xr:uid="{00000000-0005-0000-0000-0000A52B0000}"/>
    <cellStyle name="원_매내천_산마루측구 2" xfId="11178" xr:uid="{00000000-0005-0000-0000-0000A62B0000}"/>
    <cellStyle name="원_매내천_산마루측구 3" xfId="11179" xr:uid="{00000000-0005-0000-0000-0000A72B0000}"/>
    <cellStyle name="원_매내천_산마루측구 4" xfId="11180" xr:uid="{00000000-0005-0000-0000-0000A82B0000}"/>
    <cellStyle name="원_매내천_석축공" xfId="11181" xr:uid="{00000000-0005-0000-0000-0000A92B0000}"/>
    <cellStyle name="원_매내천_석축공 2" xfId="11182" xr:uid="{00000000-0005-0000-0000-0000AA2B0000}"/>
    <cellStyle name="원_매내천_석축공 3" xfId="11183" xr:uid="{00000000-0005-0000-0000-0000AB2B0000}"/>
    <cellStyle name="원_매내천_석축공 4" xfId="11184" xr:uid="{00000000-0005-0000-0000-0000AC2B0000}"/>
    <cellStyle name="원_매내천_수량산출서" xfId="11185" xr:uid="{00000000-0005-0000-0000-0000AD2B0000}"/>
    <cellStyle name="원_매내천_수량산출서 2" xfId="11186" xr:uid="{00000000-0005-0000-0000-0000AE2B0000}"/>
    <cellStyle name="원_매내천_수량산출서 3" xfId="11187" xr:uid="{00000000-0005-0000-0000-0000AF2B0000}"/>
    <cellStyle name="원_매내천_수량산출서 4" xfId="11188" xr:uid="{00000000-0005-0000-0000-0000B02B0000}"/>
    <cellStyle name="원_매내천_왕정동수량1" xfId="11189" xr:uid="{00000000-0005-0000-0000-0000B12B0000}"/>
    <cellStyle name="원_매내천_왕정동수량1 2" xfId="11190" xr:uid="{00000000-0005-0000-0000-0000B22B0000}"/>
    <cellStyle name="원_매내천_왕정동수량1 3" xfId="11191" xr:uid="{00000000-0005-0000-0000-0000B32B0000}"/>
    <cellStyle name="원_매내천_왕정동수량1 4" xfId="11192" xr:uid="{00000000-0005-0000-0000-0000B42B0000}"/>
    <cellStyle name="원_매내천_측구공" xfId="11193" xr:uid="{00000000-0005-0000-0000-0000B52B0000}"/>
    <cellStyle name="원_매내천_측구공 2" xfId="11194" xr:uid="{00000000-0005-0000-0000-0000B62B0000}"/>
    <cellStyle name="원_매내천_측구공 3" xfId="11195" xr:uid="{00000000-0005-0000-0000-0000B72B0000}"/>
    <cellStyle name="원_매내천_측구공 4" xfId="11196" xr:uid="{00000000-0005-0000-0000-0000B82B0000}"/>
    <cellStyle name="원_매내천_측구공1" xfId="11197" xr:uid="{00000000-0005-0000-0000-0000B92B0000}"/>
    <cellStyle name="원_매내천_측구공1 2" xfId="11198" xr:uid="{00000000-0005-0000-0000-0000BA2B0000}"/>
    <cellStyle name="원_매내천_측구공1 3" xfId="11199" xr:uid="{00000000-0005-0000-0000-0000BB2B0000}"/>
    <cellStyle name="원_매내천_측구공1 4" xfId="11200" xr:uid="{00000000-0005-0000-0000-0000BC2B0000}"/>
    <cellStyle name="원_매내천_측구공1_000.수량산출서" xfId="11201" xr:uid="{00000000-0005-0000-0000-0000BD2B0000}"/>
    <cellStyle name="원_매내천_측구공1_000.수량산출서 2" xfId="11202" xr:uid="{00000000-0005-0000-0000-0000BE2B0000}"/>
    <cellStyle name="원_매내천_측구공1_000.수량산출서 3" xfId="11203" xr:uid="{00000000-0005-0000-0000-0000BF2B0000}"/>
    <cellStyle name="원_매내천_측구공1_000.수량산출서 4" xfId="11204" xr:uid="{00000000-0005-0000-0000-0000C02B0000}"/>
    <cellStyle name="원_매내천_측구공1_1지구포장수량산출 " xfId="11205" xr:uid="{00000000-0005-0000-0000-0000C12B0000}"/>
    <cellStyle name="원_매내천_측구공1_1지구포장수량산출  2" xfId="11206" xr:uid="{00000000-0005-0000-0000-0000C22B0000}"/>
    <cellStyle name="원_매내천_측구공1_1지구포장수량산출  3" xfId="11207" xr:uid="{00000000-0005-0000-0000-0000C32B0000}"/>
    <cellStyle name="원_매내천_측구공1_1지구포장수량산출  4" xfId="11208" xr:uid="{00000000-0005-0000-0000-0000C42B0000}"/>
    <cellStyle name="원_매내천_측구공1_2공구종합" xfId="11209" xr:uid="{00000000-0005-0000-0000-0000C52B0000}"/>
    <cellStyle name="원_매내천_측구공1_2공구종합 2" xfId="11210" xr:uid="{00000000-0005-0000-0000-0000C62B0000}"/>
    <cellStyle name="원_매내천_측구공1_2공구종합 3" xfId="11211" xr:uid="{00000000-0005-0000-0000-0000C72B0000}"/>
    <cellStyle name="원_매내천_측구공1_2공구종합 4" xfId="11212" xr:uid="{00000000-0005-0000-0000-0000C82B0000}"/>
    <cellStyle name="원_매내천_측구공1_GABION수량" xfId="11213" xr:uid="{00000000-0005-0000-0000-0000C92B0000}"/>
    <cellStyle name="원_매내천_측구공1_GABION수량 2" xfId="11214" xr:uid="{00000000-0005-0000-0000-0000CA2B0000}"/>
    <cellStyle name="원_매내천_측구공1_GABION수량 3" xfId="11215" xr:uid="{00000000-0005-0000-0000-0000CB2B0000}"/>
    <cellStyle name="원_매내천_측구공1_GABION수량 4" xfId="11216" xr:uid="{00000000-0005-0000-0000-0000CC2B0000}"/>
    <cellStyle name="원_매내천_측구공1_개거(4.0X1.5)수량" xfId="11217" xr:uid="{00000000-0005-0000-0000-0000CD2B0000}"/>
    <cellStyle name="원_매내천_측구공1_개거(4.0X1.5)수량 2" xfId="11218" xr:uid="{00000000-0005-0000-0000-0000CE2B0000}"/>
    <cellStyle name="원_매내천_측구공1_개거(4.0X1.5)수량 3" xfId="11219" xr:uid="{00000000-0005-0000-0000-0000CF2B0000}"/>
    <cellStyle name="원_매내천_측구공1_개거(4.0X1.5)수량 4" xfId="11220" xr:uid="{00000000-0005-0000-0000-0000D02B0000}"/>
    <cellStyle name="원_매내천_측구공1_깨기수량" xfId="11221" xr:uid="{00000000-0005-0000-0000-0000D12B0000}"/>
    <cellStyle name="원_매내천_측구공1_깨기수량 2" xfId="11222" xr:uid="{00000000-0005-0000-0000-0000D22B0000}"/>
    <cellStyle name="원_매내천_측구공1_깨기수량 3" xfId="11223" xr:uid="{00000000-0005-0000-0000-0000D32B0000}"/>
    <cellStyle name="원_매내천_측구공1_깨기수량 4" xfId="11224" xr:uid="{00000000-0005-0000-0000-0000D42B0000}"/>
    <cellStyle name="원_매내천_측구공1_내역서(변경)" xfId="11225" xr:uid="{00000000-0005-0000-0000-0000D52B0000}"/>
    <cellStyle name="원_매내천_측구공1_내역서(변경) 2" xfId="11226" xr:uid="{00000000-0005-0000-0000-0000D62B0000}"/>
    <cellStyle name="원_매내천_측구공1_내역서(변경) 3" xfId="11227" xr:uid="{00000000-0005-0000-0000-0000D72B0000}"/>
    <cellStyle name="원_매내천_측구공1_내역서(변경) 4" xfId="11228" xr:uid="{00000000-0005-0000-0000-0000D82B0000}"/>
    <cellStyle name="원_매내천_측구공1_배수공-1" xfId="11229" xr:uid="{00000000-0005-0000-0000-0000D92B0000}"/>
    <cellStyle name="원_매내천_측구공1_배수공-1 2" xfId="11230" xr:uid="{00000000-0005-0000-0000-0000DA2B0000}"/>
    <cellStyle name="원_매내천_측구공1_배수공-1 3" xfId="11231" xr:uid="{00000000-0005-0000-0000-0000DB2B0000}"/>
    <cellStyle name="원_매내천_측구공1_배수공-1 4" xfId="11232" xr:uid="{00000000-0005-0000-0000-0000DC2B0000}"/>
    <cellStyle name="원_매내천_측구공1_수량산출" xfId="11233" xr:uid="{00000000-0005-0000-0000-0000DD2B0000}"/>
    <cellStyle name="원_매내천_측구공1_수량산출 (최종)" xfId="11234" xr:uid="{00000000-0005-0000-0000-0000DE2B0000}"/>
    <cellStyle name="원_매내천_측구공1_수량산출 (최종) 2" xfId="11235" xr:uid="{00000000-0005-0000-0000-0000DF2B0000}"/>
    <cellStyle name="원_매내천_측구공1_수량산출 (최종) 3" xfId="11236" xr:uid="{00000000-0005-0000-0000-0000E02B0000}"/>
    <cellStyle name="원_매내천_측구공1_수량산출 (최종) 4" xfId="11237" xr:uid="{00000000-0005-0000-0000-0000E12B0000}"/>
    <cellStyle name="원_매내천_측구공1_수량산출 2" xfId="11238" xr:uid="{00000000-0005-0000-0000-0000E22B0000}"/>
    <cellStyle name="원_매내천_측구공1_수량산출 3" xfId="11239" xr:uid="{00000000-0005-0000-0000-0000E32B0000}"/>
    <cellStyle name="원_매내천_측구공1_수량산출 4" xfId="11240" xr:uid="{00000000-0005-0000-0000-0000E42B0000}"/>
    <cellStyle name="원_매내천_측구공1_수량산출(최종)" xfId="11241" xr:uid="{00000000-0005-0000-0000-0000E52B0000}"/>
    <cellStyle name="원_매내천_측구공1_수량산출(최종) 2" xfId="11242" xr:uid="{00000000-0005-0000-0000-0000E62B0000}"/>
    <cellStyle name="원_매내천_측구공1_수량산출(최종) 3" xfId="11243" xr:uid="{00000000-0005-0000-0000-0000E72B0000}"/>
    <cellStyle name="원_매내천_측구공1_수량산출(최종) 4" xfId="11244" xr:uid="{00000000-0005-0000-0000-0000E82B0000}"/>
    <cellStyle name="원_매내천_측구공1_수량산출서1" xfId="11245" xr:uid="{00000000-0005-0000-0000-0000E92B0000}"/>
    <cellStyle name="원_매내천_측구공1_수량산출서1 2" xfId="11246" xr:uid="{00000000-0005-0000-0000-0000EA2B0000}"/>
    <cellStyle name="원_매내천_측구공1_수량산출서1 3" xfId="11247" xr:uid="{00000000-0005-0000-0000-0000EB2B0000}"/>
    <cellStyle name="원_매내천_측구공1_수량산출서1 4" xfId="11248" xr:uid="{00000000-0005-0000-0000-0000EC2B0000}"/>
    <cellStyle name="원_매내천_포장공" xfId="11249" xr:uid="{00000000-0005-0000-0000-0000ED2B0000}"/>
    <cellStyle name="원_매내천_포장공 2" xfId="11250" xr:uid="{00000000-0005-0000-0000-0000EE2B0000}"/>
    <cellStyle name="원_매내천_포장공 3" xfId="11251" xr:uid="{00000000-0005-0000-0000-0000EF2B0000}"/>
    <cellStyle name="원_매내천_포장공 4" xfId="11252" xr:uid="{00000000-0005-0000-0000-0000F02B0000}"/>
    <cellStyle name="원_배수공1" xfId="11253" xr:uid="{00000000-0005-0000-0000-0000F12B0000}"/>
    <cellStyle name="원_배수공1 2" xfId="11254" xr:uid="{00000000-0005-0000-0000-0000F22B0000}"/>
    <cellStyle name="원_배수공1 3" xfId="11255" xr:uid="{00000000-0005-0000-0000-0000F32B0000}"/>
    <cellStyle name="원_배수공1 4" xfId="11256" xr:uid="{00000000-0005-0000-0000-0000F42B0000}"/>
    <cellStyle name="원_수초제거기(대양기계)" xfId="11257" xr:uid="{00000000-0005-0000-0000-0000F52B0000}"/>
    <cellStyle name="원_수초제거기(대양기계) 2" xfId="11258" xr:uid="{00000000-0005-0000-0000-0000F62B0000}"/>
    <cellStyle name="원_수초제거기(대양기계) 3" xfId="11259" xr:uid="{00000000-0005-0000-0000-0000F72B0000}"/>
    <cellStyle name="원_수초제거기(대양기계) 4" xfId="11260" xr:uid="{00000000-0005-0000-0000-0000F82B0000}"/>
    <cellStyle name="원_시설용역" xfId="11261" xr:uid="{00000000-0005-0000-0000-0000F92B0000}"/>
    <cellStyle name="원_시설용역 2" xfId="11262" xr:uid="{00000000-0005-0000-0000-0000FA2B0000}"/>
    <cellStyle name="원_시설용역 3" xfId="11263" xr:uid="{00000000-0005-0000-0000-0000FB2B0000}"/>
    <cellStyle name="원_시설용역 4" xfId="11264" xr:uid="{00000000-0005-0000-0000-0000FC2B0000}"/>
    <cellStyle name="원_원본 - 한국전기교통-개선형신호등 4종" xfId="11265" xr:uid="{00000000-0005-0000-0000-0000FD2B0000}"/>
    <cellStyle name="원_원본 - 한국전기교통-개선형신호등 4종 2" xfId="11266" xr:uid="{00000000-0005-0000-0000-0000FE2B0000}"/>
    <cellStyle name="원_원본 - 한국전기교통-개선형신호등 4종 3" xfId="11267" xr:uid="{00000000-0005-0000-0000-0000FF2B0000}"/>
    <cellStyle name="원_원본 - 한국전기교통-개선형신호등 4종 4" xfId="11268" xr:uid="{00000000-0005-0000-0000-0000002C0000}"/>
    <cellStyle name="원_조달청-대북지원3차(최수현)" xfId="11269" xr:uid="{00000000-0005-0000-0000-0000012C0000}"/>
    <cellStyle name="원_조달청-대북지원3차(최수현) 2" xfId="11270" xr:uid="{00000000-0005-0000-0000-0000022C0000}"/>
    <cellStyle name="원_조달청-대북지원3차(최수현) 3" xfId="11271" xr:uid="{00000000-0005-0000-0000-0000032C0000}"/>
    <cellStyle name="원_조달청-대북지원3차(최수현) 4" xfId="11272" xr:uid="{00000000-0005-0000-0000-0000042C0000}"/>
    <cellStyle name="원_조달청-대북지원4차(최수현)" xfId="11273" xr:uid="{00000000-0005-0000-0000-0000052C0000}"/>
    <cellStyle name="원_조달청-대북지원4차(최수현) 2" xfId="11274" xr:uid="{00000000-0005-0000-0000-0000062C0000}"/>
    <cellStyle name="원_조달청-대북지원4차(최수현) 3" xfId="11275" xr:uid="{00000000-0005-0000-0000-0000072C0000}"/>
    <cellStyle name="원_조달청-대북지원4차(최수현) 4" xfId="11276" xr:uid="{00000000-0005-0000-0000-0000082C0000}"/>
    <cellStyle name="원_조달청-대북지원5차(최수현)" xfId="11277" xr:uid="{00000000-0005-0000-0000-0000092C0000}"/>
    <cellStyle name="원_조달청-대북지원5차(최수현) 2" xfId="11278" xr:uid="{00000000-0005-0000-0000-00000A2C0000}"/>
    <cellStyle name="원_조달청-대북지원5차(최수현) 3" xfId="11279" xr:uid="{00000000-0005-0000-0000-00000B2C0000}"/>
    <cellStyle name="원_조달청-대북지원5차(최수현) 4" xfId="11280" xr:uid="{00000000-0005-0000-0000-00000C2C0000}"/>
    <cellStyle name="원_조달청-대북지원6차(번호)" xfId="11281" xr:uid="{00000000-0005-0000-0000-00000D2C0000}"/>
    <cellStyle name="원_조달청-대북지원6차(번호) 2" xfId="11282" xr:uid="{00000000-0005-0000-0000-00000E2C0000}"/>
    <cellStyle name="원_조달청-대북지원6차(번호) 3" xfId="11283" xr:uid="{00000000-0005-0000-0000-00000F2C0000}"/>
    <cellStyle name="원_조달청-대북지원6차(번호) 4" xfId="11284" xr:uid="{00000000-0005-0000-0000-0000102C0000}"/>
    <cellStyle name="원_조달청-대북지원6차(최수현)" xfId="11285" xr:uid="{00000000-0005-0000-0000-0000112C0000}"/>
    <cellStyle name="원_조달청-대북지원6차(최수현) 2" xfId="11286" xr:uid="{00000000-0005-0000-0000-0000122C0000}"/>
    <cellStyle name="원_조달청-대북지원6차(최수현) 3" xfId="11287" xr:uid="{00000000-0005-0000-0000-0000132C0000}"/>
    <cellStyle name="원_조달청-대북지원6차(최수현) 4" xfId="11288" xr:uid="{00000000-0005-0000-0000-0000142C0000}"/>
    <cellStyle name="원_조달청-대북지원7차(최수현)" xfId="11289" xr:uid="{00000000-0005-0000-0000-0000152C0000}"/>
    <cellStyle name="원_조달청-대북지원7차(최수현) 2" xfId="11290" xr:uid="{00000000-0005-0000-0000-0000162C0000}"/>
    <cellStyle name="원_조달청-대북지원7차(최수현) 3" xfId="11291" xr:uid="{00000000-0005-0000-0000-0000172C0000}"/>
    <cellStyle name="원_조달청-대북지원7차(최수현) 4" xfId="11292" xr:uid="{00000000-0005-0000-0000-0000182C0000}"/>
    <cellStyle name="원_조달청-대북지원8차(최수현)" xfId="11293" xr:uid="{00000000-0005-0000-0000-0000192C0000}"/>
    <cellStyle name="원_조달청-대북지원8차(최수현) 2" xfId="11294" xr:uid="{00000000-0005-0000-0000-00001A2C0000}"/>
    <cellStyle name="원_조달청-대북지원8차(최수현) 3" xfId="11295" xr:uid="{00000000-0005-0000-0000-00001B2C0000}"/>
    <cellStyle name="원_조달청-대북지원8차(최수현) 4" xfId="11296" xr:uid="{00000000-0005-0000-0000-00001C2C0000}"/>
    <cellStyle name="원_중앙선관위(투표,개표)" xfId="11297" xr:uid="{00000000-0005-0000-0000-00001D2C0000}"/>
    <cellStyle name="원_중앙선관위(투표,개표) 2" xfId="11298" xr:uid="{00000000-0005-0000-0000-00001E2C0000}"/>
    <cellStyle name="원_중앙선관위(투표,개표) 3" xfId="11299" xr:uid="{00000000-0005-0000-0000-00001F2C0000}"/>
    <cellStyle name="원_중앙선관위(투표,개표) 4" xfId="11300" xr:uid="{00000000-0005-0000-0000-0000202C0000}"/>
    <cellStyle name="원_중앙선관위(투표,개표)-사본" xfId="11301" xr:uid="{00000000-0005-0000-0000-0000212C0000}"/>
    <cellStyle name="원_중앙선관위(투표,개표)-사본 2" xfId="11302" xr:uid="{00000000-0005-0000-0000-0000222C0000}"/>
    <cellStyle name="원_중앙선관위(투표,개표)-사본 3" xfId="11303" xr:uid="{00000000-0005-0000-0000-0000232C0000}"/>
    <cellStyle name="원_중앙선관위(투표,개표)-사본 4" xfId="11304" xr:uid="{00000000-0005-0000-0000-0000242C0000}"/>
    <cellStyle name="원_최종-한국전기교통-개선형신호등 4종(공수조정)" xfId="11305" xr:uid="{00000000-0005-0000-0000-0000252C0000}"/>
    <cellStyle name="원_최종-한국전기교통-개선형신호등 4종(공수조정) 2" xfId="11306" xr:uid="{00000000-0005-0000-0000-0000262C0000}"/>
    <cellStyle name="원_최종-한국전기교통-개선형신호등 4종(공수조정) 3" xfId="11307" xr:uid="{00000000-0005-0000-0000-0000272C0000}"/>
    <cellStyle name="원_최종-한국전기교통-개선형신호등 4종(공수조정) 4" xfId="11308" xr:uid="{00000000-0005-0000-0000-0000282C0000}"/>
    <cellStyle name="원_토목투찰(대림)" xfId="11309" xr:uid="{00000000-0005-0000-0000-0000292C0000}"/>
    <cellStyle name="원_토목투찰(대림) 2" xfId="11310" xr:uid="{00000000-0005-0000-0000-00002A2C0000}"/>
    <cellStyle name="원_토목투찰(대림) 3" xfId="11311" xr:uid="{00000000-0005-0000-0000-00002B2C0000}"/>
    <cellStyle name="원_토목투찰(대림) 4" xfId="11312" xr:uid="{00000000-0005-0000-0000-00002C2C0000}"/>
    <cellStyle name="원_토목투찰(대림)_BID1" xfId="11313" xr:uid="{00000000-0005-0000-0000-00002D2C0000}"/>
    <cellStyle name="원_토목투찰(대림)_BID1 2" xfId="11314" xr:uid="{00000000-0005-0000-0000-00002E2C0000}"/>
    <cellStyle name="원_토목투찰(대림)_BID1 3" xfId="11315" xr:uid="{00000000-0005-0000-0000-00002F2C0000}"/>
    <cellStyle name="원_토목투찰(대림)_BID1 4" xfId="11316" xr:uid="{00000000-0005-0000-0000-0000302C0000}"/>
    <cellStyle name="원_토지공사-간접비" xfId="11317" xr:uid="{00000000-0005-0000-0000-0000312C0000}"/>
    <cellStyle name="원_토지공사-간접비 2" xfId="11318" xr:uid="{00000000-0005-0000-0000-0000322C0000}"/>
    <cellStyle name="원_토지공사-간접비 3" xfId="11319" xr:uid="{00000000-0005-0000-0000-0000332C0000}"/>
    <cellStyle name="원_토지공사-간접비 4" xfId="11320" xr:uid="{00000000-0005-0000-0000-0000342C0000}"/>
    <cellStyle name="원_현대건설 설비공사(엑셀)-현대1027" xfId="11321" xr:uid="{00000000-0005-0000-0000-0000352C0000}"/>
    <cellStyle name="원_현대건설 설비공사(엑셀)-현대1027 2" xfId="11322" xr:uid="{00000000-0005-0000-0000-0000362C0000}"/>
    <cellStyle name="원_현대건설 설비공사(엑셀)-현대1027 3" xfId="11323" xr:uid="{00000000-0005-0000-0000-0000372C0000}"/>
    <cellStyle name="원_현대건설 설비공사(엑셀)-현대1027 4" xfId="11324" xr:uid="{00000000-0005-0000-0000-0000382C0000}"/>
    <cellStyle name="유1" xfId="11325" xr:uid="{00000000-0005-0000-0000-0000392C0000}"/>
    <cellStyle name="유1 2" xfId="11326" xr:uid="{00000000-0005-0000-0000-00003A2C0000}"/>
    <cellStyle name="유1 3" xfId="11327" xr:uid="{00000000-0005-0000-0000-00003B2C0000}"/>
    <cellStyle name="유1 4" xfId="11328" xr:uid="{00000000-0005-0000-0000-00003C2C0000}"/>
    <cellStyle name="유영" xfId="11329" xr:uid="{00000000-0005-0000-0000-00003D2C0000}"/>
    <cellStyle name="유영 2" xfId="11330" xr:uid="{00000000-0005-0000-0000-00003E2C0000}"/>
    <cellStyle name="유영 3" xfId="11331" xr:uid="{00000000-0005-0000-0000-00003F2C0000}"/>
    <cellStyle name="유영 4" xfId="11332" xr:uid="{00000000-0005-0000-0000-0000402C0000}"/>
    <cellStyle name="일반" xfId="11333" xr:uid="{00000000-0005-0000-0000-0000412C0000}"/>
    <cellStyle name="일반 2" xfId="11334" xr:uid="{00000000-0005-0000-0000-0000422C0000}"/>
    <cellStyle name="일반 3" xfId="11335" xr:uid="{00000000-0005-0000-0000-0000432C0000}"/>
    <cellStyle name="일반 4" xfId="11336" xr:uid="{00000000-0005-0000-0000-0000442C0000}"/>
    <cellStyle name="일위대가" xfId="11337" xr:uid="{00000000-0005-0000-0000-0000452C0000}"/>
    <cellStyle name="일위대가 2" xfId="11338" xr:uid="{00000000-0005-0000-0000-0000462C0000}"/>
    <cellStyle name="일위대가 3" xfId="11339" xr:uid="{00000000-0005-0000-0000-0000472C0000}"/>
    <cellStyle name="일위대가 4" xfId="11340" xr:uid="{00000000-0005-0000-0000-0000482C0000}"/>
    <cellStyle name="입력 2" xfId="11341" xr:uid="{00000000-0005-0000-0000-0000492C0000}"/>
    <cellStyle name="입력 2 2" xfId="11342" xr:uid="{00000000-0005-0000-0000-00004A2C0000}"/>
    <cellStyle name="입력 3" xfId="11343" xr:uid="{00000000-0005-0000-0000-00004B2C0000}"/>
    <cellStyle name="입력 3 2" xfId="11344" xr:uid="{00000000-0005-0000-0000-00004C2C0000}"/>
    <cellStyle name="입력 4" xfId="11345" xr:uid="{00000000-0005-0000-0000-00004D2C0000}"/>
    <cellStyle name="입력 4 2" xfId="11346" xr:uid="{00000000-0005-0000-0000-00004E2C0000}"/>
    <cellStyle name="입력 5" xfId="11347" xr:uid="{00000000-0005-0000-0000-00004F2C0000}"/>
    <cellStyle name="입력 5 2" xfId="11348" xr:uid="{00000000-0005-0000-0000-0000502C0000}"/>
    <cellStyle name="입력 6" xfId="11349" xr:uid="{00000000-0005-0000-0000-0000512C0000}"/>
    <cellStyle name="입력 7" xfId="11350" xr:uid="{00000000-0005-0000-0000-0000522C0000}"/>
    <cellStyle name="자리수" xfId="11351" xr:uid="{00000000-0005-0000-0000-0000532C0000}"/>
    <cellStyle name="자리수 - 유형1" xfId="11352" xr:uid="{00000000-0005-0000-0000-0000542C0000}"/>
    <cellStyle name="자리수 - 유형1 2" xfId="11353" xr:uid="{00000000-0005-0000-0000-0000552C0000}"/>
    <cellStyle name="자리수 2" xfId="11354" xr:uid="{00000000-0005-0000-0000-0000562C0000}"/>
    <cellStyle name="자리수 2 2" xfId="11355" xr:uid="{00000000-0005-0000-0000-0000572C0000}"/>
    <cellStyle name="자리수 3" xfId="11356" xr:uid="{00000000-0005-0000-0000-0000582C0000}"/>
    <cellStyle name="자리수 3 2" xfId="11357" xr:uid="{00000000-0005-0000-0000-0000592C0000}"/>
    <cellStyle name="자리수 4" xfId="11358" xr:uid="{00000000-0005-0000-0000-00005A2C0000}"/>
    <cellStyle name="자리수_(진천)총괄_도급,실행_내역_대비표(090113)-하도선정의뢰용(1)" xfId="11359" xr:uid="{00000000-0005-0000-0000-00005B2C0000}"/>
    <cellStyle name="자리수0" xfId="11360" xr:uid="{00000000-0005-0000-0000-00005C2C0000}"/>
    <cellStyle name="자리수0 2" xfId="11361" xr:uid="{00000000-0005-0000-0000-00005D2C0000}"/>
    <cellStyle name="자리수0 2 2" xfId="11362" xr:uid="{00000000-0005-0000-0000-00005E2C0000}"/>
    <cellStyle name="자리수0 2 3" xfId="11363" xr:uid="{00000000-0005-0000-0000-00005F2C0000}"/>
    <cellStyle name="자리수0 3" xfId="11364" xr:uid="{00000000-0005-0000-0000-0000602C0000}"/>
    <cellStyle name="자리수0 3 2" xfId="11365" xr:uid="{00000000-0005-0000-0000-0000612C0000}"/>
    <cellStyle name="자리수0 3 3" xfId="11366" xr:uid="{00000000-0005-0000-0000-0000622C0000}"/>
    <cellStyle name="자리수0 4" xfId="11367" xr:uid="{00000000-0005-0000-0000-0000632C0000}"/>
    <cellStyle name="자리수0 4 2" xfId="11368" xr:uid="{00000000-0005-0000-0000-0000642C0000}"/>
    <cellStyle name="자리수0 5" xfId="11369" xr:uid="{00000000-0005-0000-0000-0000652C0000}"/>
    <cellStyle name="자리수0 5 2" xfId="11370" xr:uid="{00000000-0005-0000-0000-0000662C0000}"/>
    <cellStyle name="자리수0 6" xfId="11371" xr:uid="{00000000-0005-0000-0000-0000672C0000}"/>
    <cellStyle name="자리수0 6 2" xfId="11372" xr:uid="{00000000-0005-0000-0000-0000682C0000}"/>
    <cellStyle name="자리수0 7" xfId="11373" xr:uid="{00000000-0005-0000-0000-0000692C0000}"/>
    <cellStyle name="자리수0 8" xfId="11374" xr:uid="{00000000-0005-0000-0000-00006A2C0000}"/>
    <cellStyle name="자리수0 9" xfId="11375" xr:uid="{00000000-0005-0000-0000-00006B2C0000}"/>
    <cellStyle name="䁀ဠ" xfId="11376" xr:uid="{00000000-0005-0000-0000-00006C2C0000}"/>
    <cellStyle name="䁀ဠ 2" xfId="11377" xr:uid="{00000000-0005-0000-0000-00006D2C0000}"/>
    <cellStyle name="䁀ဠ 3" xfId="11378" xr:uid="{00000000-0005-0000-0000-00006E2C0000}"/>
    <cellStyle name="䁀ဠ 4" xfId="11379" xr:uid="{00000000-0005-0000-0000-00006F2C0000}"/>
    <cellStyle name="정렬" xfId="11380" xr:uid="{00000000-0005-0000-0000-0000702C0000}"/>
    <cellStyle name="정렬 2" xfId="11381" xr:uid="{00000000-0005-0000-0000-0000712C0000}"/>
    <cellStyle name="정렬범위" xfId="11382" xr:uid="{00000000-0005-0000-0000-0000722C0000}"/>
    <cellStyle name="정렬범위 2" xfId="11383" xr:uid="{00000000-0005-0000-0000-0000732C0000}"/>
    <cellStyle name="제곱" xfId="11384" xr:uid="{00000000-0005-0000-0000-0000742C0000}"/>
    <cellStyle name="제곱 2" xfId="11385" xr:uid="{00000000-0005-0000-0000-0000752C0000}"/>
    <cellStyle name="제곱 3" xfId="11386" xr:uid="{00000000-0005-0000-0000-0000762C0000}"/>
    <cellStyle name="제곱 4" xfId="11387" xr:uid="{00000000-0005-0000-0000-0000772C0000}"/>
    <cellStyle name="제목 1 2" xfId="11388" xr:uid="{00000000-0005-0000-0000-0000782C0000}"/>
    <cellStyle name="제목 1 2 2" xfId="11389" xr:uid="{00000000-0005-0000-0000-0000792C0000}"/>
    <cellStyle name="제목 1 3" xfId="11390" xr:uid="{00000000-0005-0000-0000-00007A2C0000}"/>
    <cellStyle name="제목 1 3 2" xfId="11391" xr:uid="{00000000-0005-0000-0000-00007B2C0000}"/>
    <cellStyle name="제목 1 4" xfId="11392" xr:uid="{00000000-0005-0000-0000-00007C2C0000}"/>
    <cellStyle name="제목 1 4 2" xfId="11393" xr:uid="{00000000-0005-0000-0000-00007D2C0000}"/>
    <cellStyle name="제목 1 5" xfId="11394" xr:uid="{00000000-0005-0000-0000-00007E2C0000}"/>
    <cellStyle name="제목 1 5 2" xfId="11395" xr:uid="{00000000-0005-0000-0000-00007F2C0000}"/>
    <cellStyle name="제목 1 6" xfId="11396" xr:uid="{00000000-0005-0000-0000-0000802C0000}"/>
    <cellStyle name="제목 1 7" xfId="11397" xr:uid="{00000000-0005-0000-0000-0000812C0000}"/>
    <cellStyle name="제목 1(左)" xfId="11398" xr:uid="{00000000-0005-0000-0000-0000822C0000}"/>
    <cellStyle name="제목 1(左) 2" xfId="11399" xr:uid="{00000000-0005-0000-0000-0000832C0000}"/>
    <cellStyle name="제목 1(左) 3" xfId="11400" xr:uid="{00000000-0005-0000-0000-0000842C0000}"/>
    <cellStyle name="제목 1(左) 4" xfId="11401" xr:uid="{00000000-0005-0000-0000-0000852C0000}"/>
    <cellStyle name="제목 1(中)" xfId="11402" xr:uid="{00000000-0005-0000-0000-0000862C0000}"/>
    <cellStyle name="제목 1(中) 2" xfId="11403" xr:uid="{00000000-0005-0000-0000-0000872C0000}"/>
    <cellStyle name="제목 1(中) 3" xfId="11404" xr:uid="{00000000-0005-0000-0000-0000882C0000}"/>
    <cellStyle name="제목 1(中) 4" xfId="11405" xr:uid="{00000000-0005-0000-0000-0000892C0000}"/>
    <cellStyle name="제목 10" xfId="11406" xr:uid="{00000000-0005-0000-0000-00008A2C0000}"/>
    <cellStyle name="제목 2 2" xfId="11407" xr:uid="{00000000-0005-0000-0000-00008B2C0000}"/>
    <cellStyle name="제목 2 2 2" xfId="11408" xr:uid="{00000000-0005-0000-0000-00008C2C0000}"/>
    <cellStyle name="제목 2 2 2 2" xfId="11409" xr:uid="{00000000-0005-0000-0000-00008D2C0000}"/>
    <cellStyle name="제목 2 2 2 3" xfId="11410" xr:uid="{00000000-0005-0000-0000-00008E2C0000}"/>
    <cellStyle name="제목 2 2 3" xfId="11411" xr:uid="{00000000-0005-0000-0000-00008F2C0000}"/>
    <cellStyle name="제목 2 2 3 2" xfId="11412" xr:uid="{00000000-0005-0000-0000-0000902C0000}"/>
    <cellStyle name="제목 2 2 4" xfId="11413" xr:uid="{00000000-0005-0000-0000-0000912C0000}"/>
    <cellStyle name="제목 2 2 4 2" xfId="11414" xr:uid="{00000000-0005-0000-0000-0000922C0000}"/>
    <cellStyle name="제목 2 3" xfId="11415" xr:uid="{00000000-0005-0000-0000-0000932C0000}"/>
    <cellStyle name="제목 2 3 2" xfId="11416" xr:uid="{00000000-0005-0000-0000-0000942C0000}"/>
    <cellStyle name="제목 2 4" xfId="11417" xr:uid="{00000000-0005-0000-0000-0000952C0000}"/>
    <cellStyle name="제목 2 4 2" xfId="11418" xr:uid="{00000000-0005-0000-0000-0000962C0000}"/>
    <cellStyle name="제목 2 5" xfId="11419" xr:uid="{00000000-0005-0000-0000-0000972C0000}"/>
    <cellStyle name="제목 2 5 2" xfId="11420" xr:uid="{00000000-0005-0000-0000-0000982C0000}"/>
    <cellStyle name="제목 2 6" xfId="11421" xr:uid="{00000000-0005-0000-0000-0000992C0000}"/>
    <cellStyle name="제목 2 7" xfId="11422" xr:uid="{00000000-0005-0000-0000-00009A2C0000}"/>
    <cellStyle name="제목 3 2" xfId="11423" xr:uid="{00000000-0005-0000-0000-00009B2C0000}"/>
    <cellStyle name="제목 3 2 2" xfId="11424" xr:uid="{00000000-0005-0000-0000-00009C2C0000}"/>
    <cellStyle name="제목 3 3" xfId="11425" xr:uid="{00000000-0005-0000-0000-00009D2C0000}"/>
    <cellStyle name="제목 3 3 2" xfId="11426" xr:uid="{00000000-0005-0000-0000-00009E2C0000}"/>
    <cellStyle name="제목 3 4" xfId="11427" xr:uid="{00000000-0005-0000-0000-00009F2C0000}"/>
    <cellStyle name="제목 3 4 2" xfId="11428" xr:uid="{00000000-0005-0000-0000-0000A02C0000}"/>
    <cellStyle name="제목 3 5" xfId="11429" xr:uid="{00000000-0005-0000-0000-0000A12C0000}"/>
    <cellStyle name="제목 3 5 2" xfId="11430" xr:uid="{00000000-0005-0000-0000-0000A22C0000}"/>
    <cellStyle name="제목 3 6" xfId="11431" xr:uid="{00000000-0005-0000-0000-0000A32C0000}"/>
    <cellStyle name="제목 3 7" xfId="11432" xr:uid="{00000000-0005-0000-0000-0000A42C0000}"/>
    <cellStyle name="제목 4 2" xfId="11433" xr:uid="{00000000-0005-0000-0000-0000A52C0000}"/>
    <cellStyle name="제목 4 2 2" xfId="11434" xr:uid="{00000000-0005-0000-0000-0000A62C0000}"/>
    <cellStyle name="제목 4 3" xfId="11435" xr:uid="{00000000-0005-0000-0000-0000A72C0000}"/>
    <cellStyle name="제목 4 3 2" xfId="11436" xr:uid="{00000000-0005-0000-0000-0000A82C0000}"/>
    <cellStyle name="제목 4 4" xfId="11437" xr:uid="{00000000-0005-0000-0000-0000A92C0000}"/>
    <cellStyle name="제목 4 4 2" xfId="11438" xr:uid="{00000000-0005-0000-0000-0000AA2C0000}"/>
    <cellStyle name="제목 4 5" xfId="11439" xr:uid="{00000000-0005-0000-0000-0000AB2C0000}"/>
    <cellStyle name="제목 4 5 2" xfId="11440" xr:uid="{00000000-0005-0000-0000-0000AC2C0000}"/>
    <cellStyle name="제목 4 6" xfId="11441" xr:uid="{00000000-0005-0000-0000-0000AD2C0000}"/>
    <cellStyle name="제목 4 7" xfId="11442" xr:uid="{00000000-0005-0000-0000-0000AE2C0000}"/>
    <cellStyle name="제목 5" xfId="11443" xr:uid="{00000000-0005-0000-0000-0000AF2C0000}"/>
    <cellStyle name="제목 5 2" xfId="11444" xr:uid="{00000000-0005-0000-0000-0000B02C0000}"/>
    <cellStyle name="제목 6" xfId="11445" xr:uid="{00000000-0005-0000-0000-0000B12C0000}"/>
    <cellStyle name="제목 6 2" xfId="11446" xr:uid="{00000000-0005-0000-0000-0000B22C0000}"/>
    <cellStyle name="제목 7" xfId="11447" xr:uid="{00000000-0005-0000-0000-0000B32C0000}"/>
    <cellStyle name="제목 7 2" xfId="11448" xr:uid="{00000000-0005-0000-0000-0000B42C0000}"/>
    <cellStyle name="제목 8" xfId="11449" xr:uid="{00000000-0005-0000-0000-0000B52C0000}"/>
    <cellStyle name="제목 8 2" xfId="11450" xr:uid="{00000000-0005-0000-0000-0000B62C0000}"/>
    <cellStyle name="제목 9" xfId="11451" xr:uid="{00000000-0005-0000-0000-0000B72C0000}"/>
    <cellStyle name="제목[1 줄]" xfId="11452" xr:uid="{00000000-0005-0000-0000-0000B82C0000}"/>
    <cellStyle name="제목[1 줄] 2" xfId="11453" xr:uid="{00000000-0005-0000-0000-0000B92C0000}"/>
    <cellStyle name="제목[1 줄] 2 2" xfId="11454" xr:uid="{00000000-0005-0000-0000-0000BA2C0000}"/>
    <cellStyle name="제목[1 줄] 3" xfId="11455" xr:uid="{00000000-0005-0000-0000-0000BB2C0000}"/>
    <cellStyle name="제목[1 줄] 3 2" xfId="11456" xr:uid="{00000000-0005-0000-0000-0000BC2C0000}"/>
    <cellStyle name="제목[1 줄] 4" xfId="11457" xr:uid="{00000000-0005-0000-0000-0000BD2C0000}"/>
    <cellStyle name="제목[1 줄] 5" xfId="11458" xr:uid="{00000000-0005-0000-0000-0000BE2C0000}"/>
    <cellStyle name="제목[1 줄] 6" xfId="11459" xr:uid="{00000000-0005-0000-0000-0000BF2C0000}"/>
    <cellStyle name="제목[2줄 아래]" xfId="11460" xr:uid="{00000000-0005-0000-0000-0000C02C0000}"/>
    <cellStyle name="제목[2줄 아래] 2" xfId="11461" xr:uid="{00000000-0005-0000-0000-0000C12C0000}"/>
    <cellStyle name="제목[2줄 아래] 2 2" xfId="11462" xr:uid="{00000000-0005-0000-0000-0000C22C0000}"/>
    <cellStyle name="제목[2줄 아래] 3" xfId="11463" xr:uid="{00000000-0005-0000-0000-0000C32C0000}"/>
    <cellStyle name="제목[2줄 아래] 3 2" xfId="11464" xr:uid="{00000000-0005-0000-0000-0000C42C0000}"/>
    <cellStyle name="제목[2줄 아래] 4" xfId="11465" xr:uid="{00000000-0005-0000-0000-0000C52C0000}"/>
    <cellStyle name="제목[2줄 아래] 5" xfId="11466" xr:uid="{00000000-0005-0000-0000-0000C62C0000}"/>
    <cellStyle name="제목[2줄 아래] 6" xfId="11467" xr:uid="{00000000-0005-0000-0000-0000C72C0000}"/>
    <cellStyle name="제목[2줄 위]" xfId="11468" xr:uid="{00000000-0005-0000-0000-0000C82C0000}"/>
    <cellStyle name="제목[2줄 위] 2" xfId="11469" xr:uid="{00000000-0005-0000-0000-0000C92C0000}"/>
    <cellStyle name="제목[2줄 위] 2 2" xfId="11470" xr:uid="{00000000-0005-0000-0000-0000CA2C0000}"/>
    <cellStyle name="제목[2줄 위] 3" xfId="11471" xr:uid="{00000000-0005-0000-0000-0000CB2C0000}"/>
    <cellStyle name="제목[2줄 위] 3 2" xfId="11472" xr:uid="{00000000-0005-0000-0000-0000CC2C0000}"/>
    <cellStyle name="제목[2줄 위] 4" xfId="11473" xr:uid="{00000000-0005-0000-0000-0000CD2C0000}"/>
    <cellStyle name="제목[2줄 위] 5" xfId="11474" xr:uid="{00000000-0005-0000-0000-0000CE2C0000}"/>
    <cellStyle name="제목[2줄 위] 6" xfId="11475" xr:uid="{00000000-0005-0000-0000-0000CF2C0000}"/>
    <cellStyle name="제목1" xfId="11476" xr:uid="{00000000-0005-0000-0000-0000D02C0000}"/>
    <cellStyle name="제목1 2" xfId="11477" xr:uid="{00000000-0005-0000-0000-0000D12C0000}"/>
    <cellStyle name="제목1 2 2" xfId="11478" xr:uid="{00000000-0005-0000-0000-0000D22C0000}"/>
    <cellStyle name="제목1 3" xfId="11479" xr:uid="{00000000-0005-0000-0000-0000D32C0000}"/>
    <cellStyle name="제목1 3 2" xfId="11480" xr:uid="{00000000-0005-0000-0000-0000D42C0000}"/>
    <cellStyle name="제목1 4" xfId="11481" xr:uid="{00000000-0005-0000-0000-0000D52C0000}"/>
    <cellStyle name="제목1 5" xfId="11482" xr:uid="{00000000-0005-0000-0000-0000D62C0000}"/>
    <cellStyle name="제목1 6" xfId="11483" xr:uid="{00000000-0005-0000-0000-0000D72C0000}"/>
    <cellStyle name="좋음 2" xfId="11484" xr:uid="{00000000-0005-0000-0000-0000D82C0000}"/>
    <cellStyle name="좋음 2 2" xfId="11485" xr:uid="{00000000-0005-0000-0000-0000D92C0000}"/>
    <cellStyle name="좋음 3" xfId="11486" xr:uid="{00000000-0005-0000-0000-0000DA2C0000}"/>
    <cellStyle name="좋음 3 2" xfId="11487" xr:uid="{00000000-0005-0000-0000-0000DB2C0000}"/>
    <cellStyle name="좋음 4" xfId="11488" xr:uid="{00000000-0005-0000-0000-0000DC2C0000}"/>
    <cellStyle name="좋음 4 2" xfId="11489" xr:uid="{00000000-0005-0000-0000-0000DD2C0000}"/>
    <cellStyle name="좋음 5" xfId="11490" xr:uid="{00000000-0005-0000-0000-0000DE2C0000}"/>
    <cellStyle name="좋음 5 2" xfId="11491" xr:uid="{00000000-0005-0000-0000-0000DF2C0000}"/>
    <cellStyle name="좋음 6" xfId="11492" xr:uid="{00000000-0005-0000-0000-0000E02C0000}"/>
    <cellStyle name="좋음 7" xfId="11493" xr:uid="{00000000-0005-0000-0000-0000E12C0000}"/>
    <cellStyle name="좌괄호_박심배수구조물공" xfId="11494" xr:uid="{00000000-0005-0000-0000-0000E22C0000}"/>
    <cellStyle name="좌측양괄호" xfId="11495" xr:uid="{00000000-0005-0000-0000-0000E32C0000}"/>
    <cellStyle name="좌측양괄호 2" xfId="11496" xr:uid="{00000000-0005-0000-0000-0000E42C0000}"/>
    <cellStyle name="좌측양괄호 3" xfId="11497" xr:uid="{00000000-0005-0000-0000-0000E52C0000}"/>
    <cellStyle name="좌측양괄호 4" xfId="11498" xr:uid="{00000000-0005-0000-0000-0000E62C0000}"/>
    <cellStyle name="지정되지 않음" xfId="11499" xr:uid="{00000000-0005-0000-0000-0000E72C0000}"/>
    <cellStyle name="지정되지 않음 2" xfId="11500" xr:uid="{00000000-0005-0000-0000-0000E82C0000}"/>
    <cellStyle name="지정되지 않음 2 2" xfId="11501" xr:uid="{00000000-0005-0000-0000-0000E92C0000}"/>
    <cellStyle name="지정되지 않음 3" xfId="11502" xr:uid="{00000000-0005-0000-0000-0000EA2C0000}"/>
    <cellStyle name="지하철정렬" xfId="11503" xr:uid="{00000000-0005-0000-0000-0000EB2C0000}"/>
    <cellStyle name="지하철정렬 2" xfId="11504" xr:uid="{00000000-0005-0000-0000-0000EC2C0000}"/>
    <cellStyle name="千位分隔[0]_概算（10m）" xfId="11505" xr:uid="{00000000-0005-0000-0000-0000ED2C0000}"/>
    <cellStyle name="출력 2" xfId="11506" xr:uid="{00000000-0005-0000-0000-0000EE2C0000}"/>
    <cellStyle name="출력 2 2" xfId="11507" xr:uid="{00000000-0005-0000-0000-0000EF2C0000}"/>
    <cellStyle name="출력 3" xfId="11508" xr:uid="{00000000-0005-0000-0000-0000F02C0000}"/>
    <cellStyle name="출력 3 2" xfId="11509" xr:uid="{00000000-0005-0000-0000-0000F12C0000}"/>
    <cellStyle name="출력 4" xfId="11510" xr:uid="{00000000-0005-0000-0000-0000F22C0000}"/>
    <cellStyle name="출력 4 2" xfId="11511" xr:uid="{00000000-0005-0000-0000-0000F32C0000}"/>
    <cellStyle name="출력 5" xfId="11512" xr:uid="{00000000-0005-0000-0000-0000F42C0000}"/>
    <cellStyle name="출력 5 2" xfId="11513" xr:uid="{00000000-0005-0000-0000-0000F52C0000}"/>
    <cellStyle name="출력 6" xfId="11514" xr:uid="{00000000-0005-0000-0000-0000F62C0000}"/>
    <cellStyle name="출력 7" xfId="11515" xr:uid="{00000000-0005-0000-0000-0000F72C0000}"/>
    <cellStyle name="콤" xfId="11516" xr:uid="{00000000-0005-0000-0000-0000F82C0000}"/>
    <cellStyle name="콤 2" xfId="11517" xr:uid="{00000000-0005-0000-0000-0000F92C0000}"/>
    <cellStyle name="콤_6.진천음성0606(조경)" xfId="11518" xr:uid="{00000000-0005-0000-0000-0000FA2C0000}"/>
    <cellStyle name="콤_6.진천음성0606(조경) 2" xfId="11519" xr:uid="{00000000-0005-0000-0000-0000FB2C0000}"/>
    <cellStyle name="콤_진천음성공사내역서(전기계측)" xfId="11520" xr:uid="{00000000-0005-0000-0000-0000FC2C0000}"/>
    <cellStyle name="콤_진천음성공사내역서(전기계측) 2" xfId="11521" xr:uid="{00000000-0005-0000-0000-0000FD2C0000}"/>
    <cellStyle name="콤_진천음성공사내역서(전기계측-수정)" xfId="11522" xr:uid="{00000000-0005-0000-0000-0000FE2C0000}"/>
    <cellStyle name="콤_진천음성공사내역서(전기계측-수정) 2" xfId="11523" xr:uid="{00000000-0005-0000-0000-0000FF2C0000}"/>
    <cellStyle name="콤냡?&lt;_x000f_$??: `1_1 " xfId="11524" xr:uid="{00000000-0005-0000-0000-0000002D0000}"/>
    <cellStyle name="콤마 [" xfId="11525" xr:uid="{00000000-0005-0000-0000-0000012D0000}"/>
    <cellStyle name="콤마 [ 2" xfId="11526" xr:uid="{00000000-0005-0000-0000-0000022D0000}"/>
    <cellStyle name="콤마 [#]" xfId="11527" xr:uid="{00000000-0005-0000-0000-0000032D0000}"/>
    <cellStyle name="콤마 [#] 2" xfId="11528" xr:uid="{00000000-0005-0000-0000-0000042D0000}"/>
    <cellStyle name="콤마 [#] 2 2" xfId="11529" xr:uid="{00000000-0005-0000-0000-0000052D0000}"/>
    <cellStyle name="콤마 [#] 3" xfId="11530" xr:uid="{00000000-0005-0000-0000-0000062D0000}"/>
    <cellStyle name="콤마 [#] 3 2" xfId="11531" xr:uid="{00000000-0005-0000-0000-0000072D0000}"/>
    <cellStyle name="콤마 [#] 4" xfId="11532" xr:uid="{00000000-0005-0000-0000-0000082D0000}"/>
    <cellStyle name="콤마 [#] 4 2" xfId="11533" xr:uid="{00000000-0005-0000-0000-0000092D0000}"/>
    <cellStyle name="콤마 [#] 5" xfId="11534" xr:uid="{00000000-0005-0000-0000-00000A2D0000}"/>
    <cellStyle name="콤마 [#] 6" xfId="11535" xr:uid="{00000000-0005-0000-0000-00000B2D0000}"/>
    <cellStyle name="콤마 [#] 7" xfId="11536" xr:uid="{00000000-0005-0000-0000-00000C2D0000}"/>
    <cellStyle name="콤마 []" xfId="11537" xr:uid="{00000000-0005-0000-0000-00000D2D0000}"/>
    <cellStyle name="콤마 [-]" xfId="11538" xr:uid="{00000000-0005-0000-0000-00000E2D0000}"/>
    <cellStyle name="콤마 [] 2" xfId="11539" xr:uid="{00000000-0005-0000-0000-00000F2D0000}"/>
    <cellStyle name="콤마 [-] 2" xfId="11540" xr:uid="{00000000-0005-0000-0000-0000102D0000}"/>
    <cellStyle name="콤마 [-] 2 2" xfId="11541" xr:uid="{00000000-0005-0000-0000-0000112D0000}"/>
    <cellStyle name="콤마 [] 3" xfId="11542" xr:uid="{00000000-0005-0000-0000-0000122D0000}"/>
    <cellStyle name="콤마 [-] 3" xfId="11543" xr:uid="{00000000-0005-0000-0000-0000132D0000}"/>
    <cellStyle name="콤마 [-] 3 2" xfId="11544" xr:uid="{00000000-0005-0000-0000-0000142D0000}"/>
    <cellStyle name="콤마 [] 4" xfId="11545" xr:uid="{00000000-0005-0000-0000-0000152D0000}"/>
    <cellStyle name="콤마 [-] 4" xfId="11546" xr:uid="{00000000-0005-0000-0000-0000162D0000}"/>
    <cellStyle name="콤마 [-] 4 2" xfId="11547" xr:uid="{00000000-0005-0000-0000-0000172D0000}"/>
    <cellStyle name="콤마 [-] 5" xfId="11548" xr:uid="{00000000-0005-0000-0000-0000182D0000}"/>
    <cellStyle name="콤마 [-] 6" xfId="11549" xr:uid="{00000000-0005-0000-0000-0000192D0000}"/>
    <cellStyle name="콤마 [-] 7" xfId="11550" xr:uid="{00000000-0005-0000-0000-00001A2D0000}"/>
    <cellStyle name="콤마 [0]" xfId="11551" xr:uid="{00000000-0005-0000-0000-00001B2D0000}"/>
    <cellStyle name="콤마 [0] 2" xfId="11552" xr:uid="{00000000-0005-0000-0000-00001C2D0000}"/>
    <cellStyle name="콤마 [0] 2 2" xfId="11553" xr:uid="{00000000-0005-0000-0000-00001D2D0000}"/>
    <cellStyle name="콤마 [0] 3" xfId="11554" xr:uid="{00000000-0005-0000-0000-00001E2D0000}"/>
    <cellStyle name="콤마 [0] 3 2" xfId="11555" xr:uid="{00000000-0005-0000-0000-00001F2D0000}"/>
    <cellStyle name="콤마 [0] 4" xfId="11556" xr:uid="{00000000-0005-0000-0000-0000202D0000}"/>
    <cellStyle name="콤마 [0] 5" xfId="11557" xr:uid="{00000000-0005-0000-0000-0000212D0000}"/>
    <cellStyle name="콤마 [0] 6" xfId="11558" xr:uid="{00000000-0005-0000-0000-0000222D0000}"/>
    <cellStyle name="콤마 [0]_  종  합  " xfId="11559" xr:uid="{00000000-0005-0000-0000-0000232D0000}"/>
    <cellStyle name="콤마 [0]기기자재비" xfId="11560" xr:uid="{00000000-0005-0000-0000-0000242D0000}"/>
    <cellStyle name="콤마 [0]기기자재비 2" xfId="11561" xr:uid="{00000000-0005-0000-0000-0000252D0000}"/>
    <cellStyle name="콤마 [0]기기자재비 3" xfId="11562" xr:uid="{00000000-0005-0000-0000-0000262D0000}"/>
    <cellStyle name="콤마 [0]기기자재비 4" xfId="11563" xr:uid="{00000000-0005-0000-0000-0000272D0000}"/>
    <cellStyle name="콤마 [000]" xfId="11564" xr:uid="{00000000-0005-0000-0000-0000282D0000}"/>
    <cellStyle name="콤마 [000] 2" xfId="11565" xr:uid="{00000000-0005-0000-0000-0000292D0000}"/>
    <cellStyle name="콤마 [000] 3" xfId="11566" xr:uid="{00000000-0005-0000-0000-00002A2D0000}"/>
    <cellStyle name="콤마 [000] 4" xfId="11567" xr:uid="{00000000-0005-0000-0000-00002B2D0000}"/>
    <cellStyle name="콤마 [1]" xfId="11568" xr:uid="{00000000-0005-0000-0000-00002C2D0000}"/>
    <cellStyle name="콤마 [1] 2" xfId="11569" xr:uid="{00000000-0005-0000-0000-00002D2D0000}"/>
    <cellStyle name="콤마 [1] 3" xfId="11570" xr:uid="{00000000-0005-0000-0000-00002E2D0000}"/>
    <cellStyle name="콤마 [1] 4" xfId="11571" xr:uid="{00000000-0005-0000-0000-00002F2D0000}"/>
    <cellStyle name="콤마 [2]" xfId="11572" xr:uid="{00000000-0005-0000-0000-0000302D0000}"/>
    <cellStyle name="콤마 [2] 2" xfId="11573" xr:uid="{00000000-0005-0000-0000-0000312D0000}"/>
    <cellStyle name="콤마 [2] 2 2" xfId="11574" xr:uid="{00000000-0005-0000-0000-0000322D0000}"/>
    <cellStyle name="콤마 [2] 3" xfId="11575" xr:uid="{00000000-0005-0000-0000-0000332D0000}"/>
    <cellStyle name="콤마 [2] 3 2" xfId="11576" xr:uid="{00000000-0005-0000-0000-0000342D0000}"/>
    <cellStyle name="콤마 [2] 4" xfId="11577" xr:uid="{00000000-0005-0000-0000-0000352D0000}"/>
    <cellStyle name="콤마 [2] 4 2" xfId="11578" xr:uid="{00000000-0005-0000-0000-0000362D0000}"/>
    <cellStyle name="콤마 [2] 5" xfId="11579" xr:uid="{00000000-0005-0000-0000-0000372D0000}"/>
    <cellStyle name="콤마 [2] 5 2" xfId="11580" xr:uid="{00000000-0005-0000-0000-0000382D0000}"/>
    <cellStyle name="콤마 [2] 6" xfId="11581" xr:uid="{00000000-0005-0000-0000-0000392D0000}"/>
    <cellStyle name="콤마 [2] 6 2" xfId="11582" xr:uid="{00000000-0005-0000-0000-00003A2D0000}"/>
    <cellStyle name="콤마 [2] 7" xfId="11583" xr:uid="{00000000-0005-0000-0000-00003B2D0000}"/>
    <cellStyle name="콤마 [2] 8" xfId="11584" xr:uid="{00000000-0005-0000-0000-00003C2D0000}"/>
    <cellStyle name="콤마 [2] 9" xfId="11585" xr:uid="{00000000-0005-0000-0000-00003D2D0000}"/>
    <cellStyle name="콤마 [3]" xfId="11586" xr:uid="{00000000-0005-0000-0000-00003E2D0000}"/>
    <cellStyle name="콤마 [3] 2" xfId="11587" xr:uid="{00000000-0005-0000-0000-00003F2D0000}"/>
    <cellStyle name="콤마 [3] 3" xfId="11588" xr:uid="{00000000-0005-0000-0000-0000402D0000}"/>
    <cellStyle name="콤마 [3] 4" xfId="11589" xr:uid="{00000000-0005-0000-0000-0000412D0000}"/>
    <cellStyle name="콤마 [금액]" xfId="11590" xr:uid="{00000000-0005-0000-0000-0000422D0000}"/>
    <cellStyle name="콤마 [금액] 2" xfId="11591" xr:uid="{00000000-0005-0000-0000-0000432D0000}"/>
    <cellStyle name="콤마 [금액] 3" xfId="11592" xr:uid="{00000000-0005-0000-0000-0000442D0000}"/>
    <cellStyle name="콤마 [금액] 4" xfId="11593" xr:uid="{00000000-0005-0000-0000-0000452D0000}"/>
    <cellStyle name="콤마 [소수]" xfId="11594" xr:uid="{00000000-0005-0000-0000-0000462D0000}"/>
    <cellStyle name="콤마 [소수] 2" xfId="11595" xr:uid="{00000000-0005-0000-0000-0000472D0000}"/>
    <cellStyle name="콤마 [소수] 2 2" xfId="11596" xr:uid="{00000000-0005-0000-0000-0000482D0000}"/>
    <cellStyle name="콤마 [소수] 3" xfId="11597" xr:uid="{00000000-0005-0000-0000-0000492D0000}"/>
    <cellStyle name="콤마 [소수] 3 2" xfId="11598" xr:uid="{00000000-0005-0000-0000-00004A2D0000}"/>
    <cellStyle name="콤마 [소수] 4" xfId="11599" xr:uid="{00000000-0005-0000-0000-00004B2D0000}"/>
    <cellStyle name="콤마 [소수] 4 2" xfId="11600" xr:uid="{00000000-0005-0000-0000-00004C2D0000}"/>
    <cellStyle name="콤마 [소수] 5" xfId="11601" xr:uid="{00000000-0005-0000-0000-00004D2D0000}"/>
    <cellStyle name="콤마 [소수] 6" xfId="11602" xr:uid="{00000000-0005-0000-0000-00004E2D0000}"/>
    <cellStyle name="콤마 [소수] 7" xfId="11603" xr:uid="{00000000-0005-0000-0000-00004F2D0000}"/>
    <cellStyle name="콤마 [수량]" xfId="11604" xr:uid="{00000000-0005-0000-0000-0000502D0000}"/>
    <cellStyle name="콤마 [수량] 2" xfId="11605" xr:uid="{00000000-0005-0000-0000-0000512D0000}"/>
    <cellStyle name="콤마 [수량] 2 2" xfId="11606" xr:uid="{00000000-0005-0000-0000-0000522D0000}"/>
    <cellStyle name="콤마 [수량] 3" xfId="11607" xr:uid="{00000000-0005-0000-0000-0000532D0000}"/>
    <cellStyle name="콤마 [수량] 3 2" xfId="11608" xr:uid="{00000000-0005-0000-0000-0000542D0000}"/>
    <cellStyle name="콤마 [수량] 4" xfId="11609" xr:uid="{00000000-0005-0000-0000-0000552D0000}"/>
    <cellStyle name="콤마 [수량] 4 2" xfId="11610" xr:uid="{00000000-0005-0000-0000-0000562D0000}"/>
    <cellStyle name="콤마 [수량] 5" xfId="11611" xr:uid="{00000000-0005-0000-0000-0000572D0000}"/>
    <cellStyle name="콤마 [수량] 6" xfId="11612" xr:uid="{00000000-0005-0000-0000-0000582D0000}"/>
    <cellStyle name="콤마 [수량] 7" xfId="11613" xr:uid="{00000000-0005-0000-0000-0000592D0000}"/>
    <cellStyle name="콤마[0]" xfId="11614" xr:uid="{00000000-0005-0000-0000-00005A2D0000}"/>
    <cellStyle name="콤마[0] 2" xfId="11615" xr:uid="{00000000-0005-0000-0000-00005B2D0000}"/>
    <cellStyle name="콤마[0] 2 2" xfId="11616" xr:uid="{00000000-0005-0000-0000-00005C2D0000}"/>
    <cellStyle name="콤마[0] 2 3" xfId="11617" xr:uid="{00000000-0005-0000-0000-00005D2D0000}"/>
    <cellStyle name="콤마[0] 3" xfId="11618" xr:uid="{00000000-0005-0000-0000-00005E2D0000}"/>
    <cellStyle name="콤마[0] 3 2" xfId="11619" xr:uid="{00000000-0005-0000-0000-00005F2D0000}"/>
    <cellStyle name="콤마[0] 4" xfId="11620" xr:uid="{00000000-0005-0000-0000-0000602D0000}"/>
    <cellStyle name="콤마[0] 5" xfId="11621" xr:uid="{00000000-0005-0000-0000-0000612D0000}"/>
    <cellStyle name="콤마[0] 6" xfId="11622" xr:uid="{00000000-0005-0000-0000-0000622D0000}"/>
    <cellStyle name="콤마_  종  합  " xfId="11623" xr:uid="{00000000-0005-0000-0000-0000632D0000}"/>
    <cellStyle name="콤마ꆸ[0]_2월 3주차" xfId="11624" xr:uid="{00000000-0005-0000-0000-0000642D0000}"/>
    <cellStyle name="큐준_주택수주_주택용지_1" xfId="11625" xr:uid="{00000000-0005-0000-0000-0000652D0000}"/>
    <cellStyle name="토공" xfId="11626" xr:uid="{00000000-0005-0000-0000-0000662D0000}"/>
    <cellStyle name="토공 2" xfId="11627" xr:uid="{00000000-0005-0000-0000-0000672D0000}"/>
    <cellStyle name="토공 3" xfId="11628" xr:uid="{00000000-0005-0000-0000-0000682D0000}"/>
    <cellStyle name="토공 4" xfId="11629" xr:uid="{00000000-0005-0000-0000-0000692D0000}"/>
    <cellStyle name="통" xfId="11630" xr:uid="{00000000-0005-0000-0000-00006A2D0000}"/>
    <cellStyle name="통 2" xfId="11631" xr:uid="{00000000-0005-0000-0000-00006B2D0000}"/>
    <cellStyle name="통_6.진천음성0606(조경)" xfId="11632" xr:uid="{00000000-0005-0000-0000-00006C2D0000}"/>
    <cellStyle name="통_6.진천음성0606(조경) 2" xfId="11633" xr:uid="{00000000-0005-0000-0000-00006D2D0000}"/>
    <cellStyle name="통_진천음성공사내역서(전기계측)" xfId="11634" xr:uid="{00000000-0005-0000-0000-00006E2D0000}"/>
    <cellStyle name="통_진천음성공사내역서(전기계측) 2" xfId="11635" xr:uid="{00000000-0005-0000-0000-00006F2D0000}"/>
    <cellStyle name="통_진천음성공사내역서(전기계측-수정)" xfId="11636" xr:uid="{00000000-0005-0000-0000-0000702D0000}"/>
    <cellStyle name="통_진천음성공사내역서(전기계측-수정) 2" xfId="11637" xr:uid="{00000000-0005-0000-0000-0000712D0000}"/>
    <cellStyle name="통화 [" xfId="11638" xr:uid="{00000000-0005-0000-0000-0000722D0000}"/>
    <cellStyle name="통화 [ 2" xfId="11639" xr:uid="{00000000-0005-0000-0000-0000732D0000}"/>
    <cellStyle name="通貨 [0.00]_laroux" xfId="11640" xr:uid="{00000000-0005-0000-0000-0000742D0000}"/>
    <cellStyle name="통화 [0] 2" xfId="11641" xr:uid="{00000000-0005-0000-0000-0000752D0000}"/>
    <cellStyle name="통화 [0] 2 2" xfId="11642" xr:uid="{00000000-0005-0000-0000-0000762D0000}"/>
    <cellStyle name="통화 [0] 2 3" xfId="11643" xr:uid="{00000000-0005-0000-0000-0000772D0000}"/>
    <cellStyle name="통화 [0] 2 4" xfId="11644" xr:uid="{00000000-0005-0000-0000-0000782D0000}"/>
    <cellStyle name="통화 [0㉝〸" xfId="11645" xr:uid="{00000000-0005-0000-0000-0000792D0000}"/>
    <cellStyle name="통화 [0㉝〸 2" xfId="11646" xr:uid="{00000000-0005-0000-0000-00007A2D0000}"/>
    <cellStyle name="통화 [0㉝〸 3" xfId="11647" xr:uid="{00000000-0005-0000-0000-00007B2D0000}"/>
    <cellStyle name="통화 [0㉝〸 4" xfId="11648" xr:uid="{00000000-0005-0000-0000-00007C2D0000}"/>
    <cellStyle name="통화 2" xfId="11649" xr:uid="{00000000-0005-0000-0000-00007D2D0000}"/>
    <cellStyle name="통화 2 2" xfId="11650" xr:uid="{00000000-0005-0000-0000-00007E2D0000}"/>
    <cellStyle name="通貨_laroux" xfId="11651" xr:uid="{00000000-0005-0000-0000-00007F2D0000}"/>
    <cellStyle name="퍼센트" xfId="11652" xr:uid="{00000000-0005-0000-0000-0000802D0000}"/>
    <cellStyle name="퍼센트 2" xfId="11653" xr:uid="{00000000-0005-0000-0000-0000812D0000}"/>
    <cellStyle name="퍼센트 2 2" xfId="11654" xr:uid="{00000000-0005-0000-0000-0000822D0000}"/>
    <cellStyle name="퍼센트 2 3" xfId="11655" xr:uid="{00000000-0005-0000-0000-0000832D0000}"/>
    <cellStyle name="퍼센트 3" xfId="11656" xr:uid="{00000000-0005-0000-0000-0000842D0000}"/>
    <cellStyle name="퍼센트 3 2" xfId="11657" xr:uid="{00000000-0005-0000-0000-0000852D0000}"/>
    <cellStyle name="퍼센트 3 3" xfId="11658" xr:uid="{00000000-0005-0000-0000-0000862D0000}"/>
    <cellStyle name="퍼센트 4" xfId="11659" xr:uid="{00000000-0005-0000-0000-0000872D0000}"/>
    <cellStyle name="퍼센트 4 2" xfId="11660" xr:uid="{00000000-0005-0000-0000-0000882D0000}"/>
    <cellStyle name="퍼센트 5" xfId="11661" xr:uid="{00000000-0005-0000-0000-0000892D0000}"/>
    <cellStyle name="퍼센트 5 2" xfId="11662" xr:uid="{00000000-0005-0000-0000-00008A2D0000}"/>
    <cellStyle name="퍼센트 6" xfId="11663" xr:uid="{00000000-0005-0000-0000-00008B2D0000}"/>
    <cellStyle name="퍼센트 6 2" xfId="11664" xr:uid="{00000000-0005-0000-0000-00008C2D0000}"/>
    <cellStyle name="퍼센트 7" xfId="11665" xr:uid="{00000000-0005-0000-0000-00008D2D0000}"/>
    <cellStyle name="퍼센트 8" xfId="11666" xr:uid="{00000000-0005-0000-0000-00008E2D0000}"/>
    <cellStyle name="퍼센트 9" xfId="11667" xr:uid="{00000000-0005-0000-0000-00008F2D0000}"/>
    <cellStyle name="표" xfId="11668" xr:uid="{00000000-0005-0000-0000-0000902D0000}"/>
    <cellStyle name="표 2" xfId="11669" xr:uid="{00000000-0005-0000-0000-0000912D0000}"/>
    <cellStyle name="표(가는선,가운데,중앙)" xfId="11670" xr:uid="{00000000-0005-0000-0000-0000922D0000}"/>
    <cellStyle name="표(가는선,가운데,중앙) 2" xfId="11671" xr:uid="{00000000-0005-0000-0000-0000932D0000}"/>
    <cellStyle name="표(가는선,가운데,중앙) 3" xfId="11672" xr:uid="{00000000-0005-0000-0000-0000942D0000}"/>
    <cellStyle name="표(가는선,가운데,중앙) 4" xfId="11673" xr:uid="{00000000-0005-0000-0000-0000952D0000}"/>
    <cellStyle name="표(가는선,왼쪽,중앙)" xfId="11674" xr:uid="{00000000-0005-0000-0000-0000962D0000}"/>
    <cellStyle name="표(가는선,왼쪽,중앙) 2" xfId="11675" xr:uid="{00000000-0005-0000-0000-0000972D0000}"/>
    <cellStyle name="표(가는선,왼쪽,중앙) 3" xfId="11676" xr:uid="{00000000-0005-0000-0000-0000982D0000}"/>
    <cellStyle name="표(가는선,왼쪽,중앙) 4" xfId="11677" xr:uid="{00000000-0005-0000-0000-0000992D0000}"/>
    <cellStyle name="표(세로쓰기)" xfId="11678" xr:uid="{00000000-0005-0000-0000-00009A2D0000}"/>
    <cellStyle name="표(세로쓰기) 2" xfId="11679" xr:uid="{00000000-0005-0000-0000-00009B2D0000}"/>
    <cellStyle name="표(세로쓰기) 3" xfId="11680" xr:uid="{00000000-0005-0000-0000-00009C2D0000}"/>
    <cellStyle name="표(세로쓰기) 4" xfId="11681" xr:uid="{00000000-0005-0000-0000-00009D2D0000}"/>
    <cellStyle name="표_6.진천음성0606(조경)" xfId="11682" xr:uid="{00000000-0005-0000-0000-00009E2D0000}"/>
    <cellStyle name="표_6.진천음성0606(조경) 2" xfId="11683" xr:uid="{00000000-0005-0000-0000-00009F2D0000}"/>
    <cellStyle name="표_진천음성공사내역서(전기계측)" xfId="11684" xr:uid="{00000000-0005-0000-0000-0000A02D0000}"/>
    <cellStyle name="표_진천음성공사내역서(전기계측) 2" xfId="11685" xr:uid="{00000000-0005-0000-0000-0000A12D0000}"/>
    <cellStyle name="표_진천음성공사내역서(전기계측-수정)" xfId="11686" xr:uid="{00000000-0005-0000-0000-0000A22D0000}"/>
    <cellStyle name="표_진천음성공사내역서(전기계측-수정) 2" xfId="11687" xr:uid="{00000000-0005-0000-0000-0000A32D0000}"/>
    <cellStyle name="표10" xfId="11688" xr:uid="{00000000-0005-0000-0000-0000A42D0000}"/>
    <cellStyle name="표10 2" xfId="11689" xr:uid="{00000000-0005-0000-0000-0000A52D0000}"/>
    <cellStyle name="표10 3" xfId="11690" xr:uid="{00000000-0005-0000-0000-0000A62D0000}"/>
    <cellStyle name="표10 4" xfId="11691" xr:uid="{00000000-0005-0000-0000-0000A72D0000}"/>
    <cellStyle name="표13" xfId="11692" xr:uid="{00000000-0005-0000-0000-0000A82D0000}"/>
    <cellStyle name="표13 2" xfId="11693" xr:uid="{00000000-0005-0000-0000-0000A92D0000}"/>
    <cellStyle name="표13 3" xfId="11694" xr:uid="{00000000-0005-0000-0000-0000AA2D0000}"/>
    <cellStyle name="표13 4" xfId="11695" xr:uid="{00000000-0005-0000-0000-0000AB2D0000}"/>
    <cellStyle name="표머릿글(上)" xfId="11696" xr:uid="{00000000-0005-0000-0000-0000AC2D0000}"/>
    <cellStyle name="표머릿글(上) 2" xfId="11697" xr:uid="{00000000-0005-0000-0000-0000AD2D0000}"/>
    <cellStyle name="표머릿글(上) 2 2" xfId="11698" xr:uid="{00000000-0005-0000-0000-0000AE2D0000}"/>
    <cellStyle name="표머릿글(上) 3" xfId="11699" xr:uid="{00000000-0005-0000-0000-0000AF2D0000}"/>
    <cellStyle name="표머릿글(上) 3 2" xfId="11700" xr:uid="{00000000-0005-0000-0000-0000B02D0000}"/>
    <cellStyle name="표머릿글(上) 4" xfId="11701" xr:uid="{00000000-0005-0000-0000-0000B12D0000}"/>
    <cellStyle name="표머릿글(上) 5" xfId="11702" xr:uid="{00000000-0005-0000-0000-0000B22D0000}"/>
    <cellStyle name="표머릿글(上) 6" xfId="11703" xr:uid="{00000000-0005-0000-0000-0000B32D0000}"/>
    <cellStyle name="표머릿글(中)" xfId="11704" xr:uid="{00000000-0005-0000-0000-0000B42D0000}"/>
    <cellStyle name="표머릿글(中) 2" xfId="11705" xr:uid="{00000000-0005-0000-0000-0000B52D0000}"/>
    <cellStyle name="표머릿글(中) 2 2" xfId="11706" xr:uid="{00000000-0005-0000-0000-0000B62D0000}"/>
    <cellStyle name="표머릿글(中) 3" xfId="11707" xr:uid="{00000000-0005-0000-0000-0000B72D0000}"/>
    <cellStyle name="표머릿글(中) 3 2" xfId="11708" xr:uid="{00000000-0005-0000-0000-0000B82D0000}"/>
    <cellStyle name="표머릿글(中) 4" xfId="11709" xr:uid="{00000000-0005-0000-0000-0000B92D0000}"/>
    <cellStyle name="표머릿글(中) 5" xfId="11710" xr:uid="{00000000-0005-0000-0000-0000BA2D0000}"/>
    <cellStyle name="표머릿글(中) 6" xfId="11711" xr:uid="{00000000-0005-0000-0000-0000BB2D0000}"/>
    <cellStyle name="표머릿글(下)" xfId="11712" xr:uid="{00000000-0005-0000-0000-0000BC2D0000}"/>
    <cellStyle name="표머릿글(下) 2" xfId="11713" xr:uid="{00000000-0005-0000-0000-0000BD2D0000}"/>
    <cellStyle name="표머릿글(下) 2 2" xfId="11714" xr:uid="{00000000-0005-0000-0000-0000BE2D0000}"/>
    <cellStyle name="표머릿글(下) 3" xfId="11715" xr:uid="{00000000-0005-0000-0000-0000BF2D0000}"/>
    <cellStyle name="표머릿글(下) 3 2" xfId="11716" xr:uid="{00000000-0005-0000-0000-0000C02D0000}"/>
    <cellStyle name="표머릿글(下) 4" xfId="11717" xr:uid="{00000000-0005-0000-0000-0000C12D0000}"/>
    <cellStyle name="표머릿글(下) 5" xfId="11718" xr:uid="{00000000-0005-0000-0000-0000C22D0000}"/>
    <cellStyle name="표머릿글(下) 6" xfId="11719" xr:uid="{00000000-0005-0000-0000-0000C32D0000}"/>
    <cellStyle name="표제목" xfId="11720" xr:uid="{00000000-0005-0000-0000-0000C42D0000}"/>
    <cellStyle name="표제목 2" xfId="11721" xr:uid="{00000000-0005-0000-0000-0000C52D0000}"/>
    <cellStyle name="표준" xfId="0" builtinId="0"/>
    <cellStyle name="표준 10" xfId="11722" xr:uid="{00000000-0005-0000-0000-0000C72D0000}"/>
    <cellStyle name="표준 10 2" xfId="9" xr:uid="{00000000-0005-0000-0000-0000C82D0000}"/>
    <cellStyle name="표준 11" xfId="11723" xr:uid="{00000000-0005-0000-0000-0000C92D0000}"/>
    <cellStyle name="표준 12" xfId="11724" xr:uid="{00000000-0005-0000-0000-0000CA2D0000}"/>
    <cellStyle name="표준 12 2" xfId="11725" xr:uid="{00000000-0005-0000-0000-0000CB2D0000}"/>
    <cellStyle name="표준 12 2 2" xfId="11726" xr:uid="{00000000-0005-0000-0000-0000CC2D0000}"/>
    <cellStyle name="표준 12 3" xfId="11727" xr:uid="{00000000-0005-0000-0000-0000CD2D0000}"/>
    <cellStyle name="표준 13" xfId="11728" xr:uid="{00000000-0005-0000-0000-0000CE2D0000}"/>
    <cellStyle name="표준 13 2" xfId="11729" xr:uid="{00000000-0005-0000-0000-0000CF2D0000}"/>
    <cellStyle name="표준 13 2 2" xfId="11730" xr:uid="{00000000-0005-0000-0000-0000D02D0000}"/>
    <cellStyle name="표준 13 3" xfId="11731" xr:uid="{00000000-0005-0000-0000-0000D12D0000}"/>
    <cellStyle name="표준 14" xfId="11732" xr:uid="{00000000-0005-0000-0000-0000D22D0000}"/>
    <cellStyle name="표준 14 2" xfId="11733" xr:uid="{00000000-0005-0000-0000-0000D32D0000}"/>
    <cellStyle name="표준 14 2 2" xfId="11734" xr:uid="{00000000-0005-0000-0000-0000D42D0000}"/>
    <cellStyle name="표준 14 3" xfId="11735" xr:uid="{00000000-0005-0000-0000-0000D52D0000}"/>
    <cellStyle name="표준 15" xfId="11736" xr:uid="{00000000-0005-0000-0000-0000D62D0000}"/>
    <cellStyle name="표준 15 2" xfId="11737" xr:uid="{00000000-0005-0000-0000-0000D72D0000}"/>
    <cellStyle name="표준 15 2 2" xfId="11738" xr:uid="{00000000-0005-0000-0000-0000D82D0000}"/>
    <cellStyle name="표준 15 3" xfId="11739" xr:uid="{00000000-0005-0000-0000-0000D92D0000}"/>
    <cellStyle name="표준 16" xfId="11740" xr:uid="{00000000-0005-0000-0000-0000DA2D0000}"/>
    <cellStyle name="표준 17" xfId="11741" xr:uid="{00000000-0005-0000-0000-0000DB2D0000}"/>
    <cellStyle name="표준 18" xfId="11742" xr:uid="{00000000-0005-0000-0000-0000DC2D0000}"/>
    <cellStyle name="표준 19" xfId="11901" xr:uid="{00000000-0005-0000-0000-0000DD2D0000}"/>
    <cellStyle name="표준 2" xfId="1" xr:uid="{00000000-0005-0000-0000-0000DE2D0000}"/>
    <cellStyle name="표준 2 10" xfId="11743" xr:uid="{00000000-0005-0000-0000-0000DF2D0000}"/>
    <cellStyle name="표준 2 11" xfId="11900" xr:uid="{00000000-0005-0000-0000-0000E02D0000}"/>
    <cellStyle name="표준 2 2" xfId="4" xr:uid="{00000000-0005-0000-0000-0000E12D0000}"/>
    <cellStyle name="표준 2 2 10" xfId="11744" xr:uid="{00000000-0005-0000-0000-0000E22D0000}"/>
    <cellStyle name="표준 2 2 11" xfId="11745" xr:uid="{00000000-0005-0000-0000-0000E32D0000}"/>
    <cellStyle name="표준 2 2 12" xfId="11746" xr:uid="{00000000-0005-0000-0000-0000E42D0000}"/>
    <cellStyle name="표준 2 2 13" xfId="11747" xr:uid="{00000000-0005-0000-0000-0000E52D0000}"/>
    <cellStyle name="표준 2 2 14" xfId="11748" xr:uid="{00000000-0005-0000-0000-0000E62D0000}"/>
    <cellStyle name="표준 2 2 15" xfId="11749" xr:uid="{00000000-0005-0000-0000-0000E72D0000}"/>
    <cellStyle name="표준 2 2 16" xfId="11750" xr:uid="{00000000-0005-0000-0000-0000E82D0000}"/>
    <cellStyle name="표준 2 2 2" xfId="11751" xr:uid="{00000000-0005-0000-0000-0000E92D0000}"/>
    <cellStyle name="표준 2 2 2 2" xfId="11752" xr:uid="{00000000-0005-0000-0000-0000EA2D0000}"/>
    <cellStyle name="표준 2 2 2 2 2" xfId="11753" xr:uid="{00000000-0005-0000-0000-0000EB2D0000}"/>
    <cellStyle name="표준 2 2 2 3" xfId="11754" xr:uid="{00000000-0005-0000-0000-0000EC2D0000}"/>
    <cellStyle name="표준 2 2 2 4" xfId="11755" xr:uid="{00000000-0005-0000-0000-0000ED2D0000}"/>
    <cellStyle name="표준 2 2 2 5" xfId="11756" xr:uid="{00000000-0005-0000-0000-0000EE2D0000}"/>
    <cellStyle name="표준 2 2 3" xfId="11757" xr:uid="{00000000-0005-0000-0000-0000EF2D0000}"/>
    <cellStyle name="표준 2 2 3 2" xfId="11758" xr:uid="{00000000-0005-0000-0000-0000F02D0000}"/>
    <cellStyle name="표준 2 2 3 3" xfId="11759" xr:uid="{00000000-0005-0000-0000-0000F12D0000}"/>
    <cellStyle name="표준 2 2 3 4" xfId="11760" xr:uid="{00000000-0005-0000-0000-0000F22D0000}"/>
    <cellStyle name="표준 2 2 3 5" xfId="11761" xr:uid="{00000000-0005-0000-0000-0000F32D0000}"/>
    <cellStyle name="표준 2 2 4" xfId="11762" xr:uid="{00000000-0005-0000-0000-0000F42D0000}"/>
    <cellStyle name="표준 2 2 4 2" xfId="11763" xr:uid="{00000000-0005-0000-0000-0000F52D0000}"/>
    <cellStyle name="표준 2 2 4 2 2" xfId="11764" xr:uid="{00000000-0005-0000-0000-0000F62D0000}"/>
    <cellStyle name="표준 2 2 4 3" xfId="11765" xr:uid="{00000000-0005-0000-0000-0000F72D0000}"/>
    <cellStyle name="표준 2 2 5" xfId="11766" xr:uid="{00000000-0005-0000-0000-0000F82D0000}"/>
    <cellStyle name="표준 2 2 6" xfId="11767" xr:uid="{00000000-0005-0000-0000-0000F92D0000}"/>
    <cellStyle name="표준 2 2 7" xfId="11768" xr:uid="{00000000-0005-0000-0000-0000FA2D0000}"/>
    <cellStyle name="표준 2 2 8" xfId="11769" xr:uid="{00000000-0005-0000-0000-0000FB2D0000}"/>
    <cellStyle name="표준 2 2 9" xfId="11770" xr:uid="{00000000-0005-0000-0000-0000FC2D0000}"/>
    <cellStyle name="표준 2 2_계원여고기성내역서" xfId="11771" xr:uid="{00000000-0005-0000-0000-0000FD2D0000}"/>
    <cellStyle name="표준 2 3" xfId="11772" xr:uid="{00000000-0005-0000-0000-0000FE2D0000}"/>
    <cellStyle name="표준 2 3 2" xfId="11773" xr:uid="{00000000-0005-0000-0000-0000FF2D0000}"/>
    <cellStyle name="표준 2 3 2 2" xfId="11774" xr:uid="{00000000-0005-0000-0000-0000002E0000}"/>
    <cellStyle name="표준 2 3 2 3" xfId="11775" xr:uid="{00000000-0005-0000-0000-0000012E0000}"/>
    <cellStyle name="표준 2 3 3" xfId="11776" xr:uid="{00000000-0005-0000-0000-0000022E0000}"/>
    <cellStyle name="표준 2 3 3 2" xfId="11777" xr:uid="{00000000-0005-0000-0000-0000032E0000}"/>
    <cellStyle name="표준 2 3 3 3" xfId="11778" xr:uid="{00000000-0005-0000-0000-0000042E0000}"/>
    <cellStyle name="표준 2 3 4" xfId="11779" xr:uid="{00000000-0005-0000-0000-0000052E0000}"/>
    <cellStyle name="표준 2 3 5" xfId="11902" xr:uid="{00000000-0005-0000-0000-0000062E0000}"/>
    <cellStyle name="표준 2 4" xfId="11780" xr:uid="{00000000-0005-0000-0000-0000072E0000}"/>
    <cellStyle name="표준 2 4 2" xfId="11781" xr:uid="{00000000-0005-0000-0000-0000082E0000}"/>
    <cellStyle name="표준 2 5" xfId="11782" xr:uid="{00000000-0005-0000-0000-0000092E0000}"/>
    <cellStyle name="표준 2 5 2" xfId="11783" xr:uid="{00000000-0005-0000-0000-00000A2E0000}"/>
    <cellStyle name="표준 2 6" xfId="11784" xr:uid="{00000000-0005-0000-0000-00000B2E0000}"/>
    <cellStyle name="표준 2 6 2" xfId="11785" xr:uid="{00000000-0005-0000-0000-00000C2E0000}"/>
    <cellStyle name="표준 2 6 2 2" xfId="11786" xr:uid="{00000000-0005-0000-0000-00000D2E0000}"/>
    <cellStyle name="표준 2 6 3" xfId="11787" xr:uid="{00000000-0005-0000-0000-00000E2E0000}"/>
    <cellStyle name="표준 2 7" xfId="11788" xr:uid="{00000000-0005-0000-0000-00000F2E0000}"/>
    <cellStyle name="표준 2 7 2" xfId="11789" xr:uid="{00000000-0005-0000-0000-0000102E0000}"/>
    <cellStyle name="표준 2 8" xfId="11790" xr:uid="{00000000-0005-0000-0000-0000112E0000}"/>
    <cellStyle name="표준 2 8 2" xfId="11791" xr:uid="{00000000-0005-0000-0000-0000122E0000}"/>
    <cellStyle name="표준 2 9" xfId="11792" xr:uid="{00000000-0005-0000-0000-0000132E0000}"/>
    <cellStyle name="표준 2 9 2" xfId="11793" xr:uid="{00000000-0005-0000-0000-0000142E0000}"/>
    <cellStyle name="표준 3" xfId="2" xr:uid="{00000000-0005-0000-0000-0000152E0000}"/>
    <cellStyle name="표준 3 2" xfId="11794" xr:uid="{00000000-0005-0000-0000-0000162E0000}"/>
    <cellStyle name="표준 3 2 2" xfId="11795" xr:uid="{00000000-0005-0000-0000-0000172E0000}"/>
    <cellStyle name="표준 3 2 3" xfId="11796" xr:uid="{00000000-0005-0000-0000-0000182E0000}"/>
    <cellStyle name="표준 3 3" xfId="11797" xr:uid="{00000000-0005-0000-0000-0000192E0000}"/>
    <cellStyle name="표준 3 3 2" xfId="11798" xr:uid="{00000000-0005-0000-0000-00001A2E0000}"/>
    <cellStyle name="표준 3 3 3" xfId="11799" xr:uid="{00000000-0005-0000-0000-00001B2E0000}"/>
    <cellStyle name="표준 3 4" xfId="11800" xr:uid="{00000000-0005-0000-0000-00001C2E0000}"/>
    <cellStyle name="표준 3 5" xfId="11801" xr:uid="{00000000-0005-0000-0000-00001D2E0000}"/>
    <cellStyle name="표준 3 6" xfId="11802" xr:uid="{00000000-0005-0000-0000-00001E2E0000}"/>
    <cellStyle name="표준 3 7" xfId="3" xr:uid="{00000000-0005-0000-0000-00001F2E0000}"/>
    <cellStyle name="표준 3 8" xfId="11903" xr:uid="{00000000-0005-0000-0000-0000202E0000}"/>
    <cellStyle name="표준 3 9" xfId="11906" xr:uid="{00000000-0005-0000-0000-0000212E0000}"/>
    <cellStyle name="표준 3_건축" xfId="11803" xr:uid="{00000000-0005-0000-0000-0000222E0000}"/>
    <cellStyle name="표준 4" xfId="5" xr:uid="{00000000-0005-0000-0000-0000232E0000}"/>
    <cellStyle name="표준 4 10" xfId="11804" xr:uid="{00000000-0005-0000-0000-0000242E0000}"/>
    <cellStyle name="표준 4 11" xfId="11805" xr:uid="{00000000-0005-0000-0000-0000252E0000}"/>
    <cellStyle name="표준 4 12" xfId="11806" xr:uid="{00000000-0005-0000-0000-0000262E0000}"/>
    <cellStyle name="표준 4 13" xfId="11807" xr:uid="{00000000-0005-0000-0000-0000272E0000}"/>
    <cellStyle name="표준 4 14" xfId="11808" xr:uid="{00000000-0005-0000-0000-0000282E0000}"/>
    <cellStyle name="표준 4 15" xfId="11809" xr:uid="{00000000-0005-0000-0000-0000292E0000}"/>
    <cellStyle name="표준 4 16" xfId="11810" xr:uid="{00000000-0005-0000-0000-00002A2E0000}"/>
    <cellStyle name="표준 4 17" xfId="11811" xr:uid="{00000000-0005-0000-0000-00002B2E0000}"/>
    <cellStyle name="표준 4 2" xfId="10" xr:uid="{00000000-0005-0000-0000-00002C2E0000}"/>
    <cellStyle name="표준 4 2 2" xfId="11812" xr:uid="{00000000-0005-0000-0000-00002D2E0000}"/>
    <cellStyle name="표준 4 2 3" xfId="11813" xr:uid="{00000000-0005-0000-0000-00002E2E0000}"/>
    <cellStyle name="표준 4 3" xfId="11814" xr:uid="{00000000-0005-0000-0000-00002F2E0000}"/>
    <cellStyle name="표준 4 3 2" xfId="11815" xr:uid="{00000000-0005-0000-0000-0000302E0000}"/>
    <cellStyle name="표준 4 3 3" xfId="11816" xr:uid="{00000000-0005-0000-0000-0000312E0000}"/>
    <cellStyle name="표준 4 4" xfId="11817" xr:uid="{00000000-0005-0000-0000-0000322E0000}"/>
    <cellStyle name="표준 4 5" xfId="11818" xr:uid="{00000000-0005-0000-0000-0000332E0000}"/>
    <cellStyle name="표준 4 6" xfId="11819" xr:uid="{00000000-0005-0000-0000-0000342E0000}"/>
    <cellStyle name="표준 4 7" xfId="11820" xr:uid="{00000000-0005-0000-0000-0000352E0000}"/>
    <cellStyle name="표준 4 8" xfId="11821" xr:uid="{00000000-0005-0000-0000-0000362E0000}"/>
    <cellStyle name="표준 4 9" xfId="11822" xr:uid="{00000000-0005-0000-0000-0000372E0000}"/>
    <cellStyle name="표준 5" xfId="11823" xr:uid="{00000000-0005-0000-0000-0000382E0000}"/>
    <cellStyle name="표준 5 2" xfId="11824" xr:uid="{00000000-0005-0000-0000-0000392E0000}"/>
    <cellStyle name="표준 5 3" xfId="11825" xr:uid="{00000000-0005-0000-0000-00003A2E0000}"/>
    <cellStyle name="표준 6" xfId="11826" xr:uid="{00000000-0005-0000-0000-00003B2E0000}"/>
    <cellStyle name="표준 6 2" xfId="11905" xr:uid="{00000000-0005-0000-0000-00003C2E0000}"/>
    <cellStyle name="표준 6 3" xfId="11908" xr:uid="{00000000-0005-0000-0000-00003D2E0000}"/>
    <cellStyle name="표준 7" xfId="11827" xr:uid="{00000000-0005-0000-0000-00003E2E0000}"/>
    <cellStyle name="표준 7 2" xfId="11828" xr:uid="{00000000-0005-0000-0000-00003F2E0000}"/>
    <cellStyle name="표준 7 3" xfId="11829" xr:uid="{00000000-0005-0000-0000-0000402E0000}"/>
    <cellStyle name="표준 7 4" xfId="11830" xr:uid="{00000000-0005-0000-0000-0000412E0000}"/>
    <cellStyle name="표준 7 5" xfId="11831" xr:uid="{00000000-0005-0000-0000-0000422E0000}"/>
    <cellStyle name="표준 8" xfId="11832" xr:uid="{00000000-0005-0000-0000-0000432E0000}"/>
    <cellStyle name="표준 8 2" xfId="11833" xr:uid="{00000000-0005-0000-0000-0000442E0000}"/>
    <cellStyle name="표준 8 2 2" xfId="11834" xr:uid="{00000000-0005-0000-0000-0000452E0000}"/>
    <cellStyle name="표준 8 3" xfId="11835" xr:uid="{00000000-0005-0000-0000-0000462E0000}"/>
    <cellStyle name="표준 9" xfId="11836" xr:uid="{00000000-0005-0000-0000-0000472E0000}"/>
    <cellStyle name="표준 9 2" xfId="11837" xr:uid="{00000000-0005-0000-0000-0000482E0000}"/>
    <cellStyle name="표준 9 3" xfId="11838" xr:uid="{00000000-0005-0000-0000-0000492E0000}"/>
    <cellStyle name="표준 9 4" xfId="11839" xr:uid="{00000000-0005-0000-0000-00004A2E0000}"/>
    <cellStyle name="標準_ ｹ-ﾌﾞﾙ物量(B)" xfId="11840" xr:uid="{00000000-0005-0000-0000-00004B2E0000}"/>
    <cellStyle name="표준1" xfId="11841" xr:uid="{00000000-0005-0000-0000-00004C2E0000}"/>
    <cellStyle name="표준1 2" xfId="11842" xr:uid="{00000000-0005-0000-0000-00004D2E0000}"/>
    <cellStyle name="표준1 3" xfId="11843" xr:uid="{00000000-0005-0000-0000-00004E2E0000}"/>
    <cellStyle name="표준1 4" xfId="11844" xr:uid="{00000000-0005-0000-0000-00004F2E0000}"/>
    <cellStyle name="표준2" xfId="11845" xr:uid="{00000000-0005-0000-0000-0000502E0000}"/>
    <cellStyle name="표준2 2" xfId="11846" xr:uid="{00000000-0005-0000-0000-0000512E0000}"/>
    <cellStyle name="표준날짜" xfId="11847" xr:uid="{00000000-0005-0000-0000-0000522E0000}"/>
    <cellStyle name="표준날짜 2" xfId="11848" xr:uid="{00000000-0005-0000-0000-0000532E0000}"/>
    <cellStyle name="표준날짜 3" xfId="11849" xr:uid="{00000000-0005-0000-0000-0000542E0000}"/>
    <cellStyle name="표준날짜 4" xfId="11850" xr:uid="{00000000-0005-0000-0000-0000552E0000}"/>
    <cellStyle name="표준숫자" xfId="11851" xr:uid="{00000000-0005-0000-0000-0000562E0000}"/>
    <cellStyle name="표준숫자 2" xfId="11852" xr:uid="{00000000-0005-0000-0000-0000572E0000}"/>
    <cellStyle name="표준숫자 3" xfId="11853" xr:uid="{00000000-0005-0000-0000-0000582E0000}"/>
    <cellStyle name="표준숫자 4" xfId="11854" xr:uid="{00000000-0005-0000-0000-0000592E0000}"/>
    <cellStyle name="합산" xfId="11855" xr:uid="{00000000-0005-0000-0000-00005A2E0000}"/>
    <cellStyle name="합산 2" xfId="11856" xr:uid="{00000000-0005-0000-0000-00005B2E0000}"/>
    <cellStyle name="합산 2 2" xfId="11857" xr:uid="{00000000-0005-0000-0000-00005C2E0000}"/>
    <cellStyle name="합산 3" xfId="11858" xr:uid="{00000000-0005-0000-0000-00005D2E0000}"/>
    <cellStyle name="합산 3 2" xfId="11859" xr:uid="{00000000-0005-0000-0000-00005E2E0000}"/>
    <cellStyle name="합산 4" xfId="11860" xr:uid="{00000000-0005-0000-0000-00005F2E0000}"/>
    <cellStyle name="桁区切り [0.00]_laroux" xfId="11861" xr:uid="{00000000-0005-0000-0000-0000602E0000}"/>
    <cellStyle name="桁区切り_laroux" xfId="11862" xr:uid="{00000000-0005-0000-0000-0000612E0000}"/>
    <cellStyle name="허윤정" xfId="11863" xr:uid="{00000000-0005-0000-0000-0000622E0000}"/>
    <cellStyle name="허윤정 2" xfId="11864" xr:uid="{00000000-0005-0000-0000-0000632E0000}"/>
    <cellStyle name="허윤정 3" xfId="11865" xr:uid="{00000000-0005-0000-0000-0000642E0000}"/>
    <cellStyle name="허윤정 4" xfId="11866" xr:uid="{00000000-0005-0000-0000-0000652E0000}"/>
    <cellStyle name="화폐기호" xfId="11867" xr:uid="{00000000-0005-0000-0000-0000662E0000}"/>
    <cellStyle name="화폐기호 2" xfId="11868" xr:uid="{00000000-0005-0000-0000-0000672E0000}"/>
    <cellStyle name="화폐기호 2 2" xfId="11869" xr:uid="{00000000-0005-0000-0000-0000682E0000}"/>
    <cellStyle name="화폐기호 2 3" xfId="11870" xr:uid="{00000000-0005-0000-0000-0000692E0000}"/>
    <cellStyle name="화폐기호 3" xfId="11871" xr:uid="{00000000-0005-0000-0000-00006A2E0000}"/>
    <cellStyle name="화폐기호 3 2" xfId="11872" xr:uid="{00000000-0005-0000-0000-00006B2E0000}"/>
    <cellStyle name="화폐기호 3 3" xfId="11873" xr:uid="{00000000-0005-0000-0000-00006C2E0000}"/>
    <cellStyle name="화폐기호 4" xfId="11874" xr:uid="{00000000-0005-0000-0000-00006D2E0000}"/>
    <cellStyle name="화폐기호 4 2" xfId="11875" xr:uid="{00000000-0005-0000-0000-00006E2E0000}"/>
    <cellStyle name="화폐기호 5" xfId="11876" xr:uid="{00000000-0005-0000-0000-00006F2E0000}"/>
    <cellStyle name="화폐기호 5 2" xfId="11877" xr:uid="{00000000-0005-0000-0000-0000702E0000}"/>
    <cellStyle name="화폐기호 6" xfId="11878" xr:uid="{00000000-0005-0000-0000-0000712E0000}"/>
    <cellStyle name="화폐기호 6 2" xfId="11879" xr:uid="{00000000-0005-0000-0000-0000722E0000}"/>
    <cellStyle name="화폐기호 7" xfId="11880" xr:uid="{00000000-0005-0000-0000-0000732E0000}"/>
    <cellStyle name="화폐기호 8" xfId="11881" xr:uid="{00000000-0005-0000-0000-0000742E0000}"/>
    <cellStyle name="화폐기호 9" xfId="11882" xr:uid="{00000000-0005-0000-0000-0000752E0000}"/>
    <cellStyle name="화폐기호0" xfId="11883" xr:uid="{00000000-0005-0000-0000-0000762E0000}"/>
    <cellStyle name="화폐기호0 2" xfId="11884" xr:uid="{00000000-0005-0000-0000-0000772E0000}"/>
    <cellStyle name="화폐기호0 2 2" xfId="11885" xr:uid="{00000000-0005-0000-0000-0000782E0000}"/>
    <cellStyle name="화폐기호0 2 3" xfId="11886" xr:uid="{00000000-0005-0000-0000-0000792E0000}"/>
    <cellStyle name="화폐기호0 3" xfId="11887" xr:uid="{00000000-0005-0000-0000-00007A2E0000}"/>
    <cellStyle name="화폐기호0 3 2" xfId="11888" xr:uid="{00000000-0005-0000-0000-00007B2E0000}"/>
    <cellStyle name="화폐기호0 3 3" xfId="11889" xr:uid="{00000000-0005-0000-0000-00007C2E0000}"/>
    <cellStyle name="화폐기호0 4" xfId="11890" xr:uid="{00000000-0005-0000-0000-00007D2E0000}"/>
    <cellStyle name="화폐기호0 4 2" xfId="11891" xr:uid="{00000000-0005-0000-0000-00007E2E0000}"/>
    <cellStyle name="화폐기호0 5" xfId="11892" xr:uid="{00000000-0005-0000-0000-00007F2E0000}"/>
    <cellStyle name="화폐기호0 5 2" xfId="11893" xr:uid="{00000000-0005-0000-0000-0000802E0000}"/>
    <cellStyle name="화폐기호0 6" xfId="11894" xr:uid="{00000000-0005-0000-0000-0000812E0000}"/>
    <cellStyle name="화폐기호0 6 2" xfId="11895" xr:uid="{00000000-0005-0000-0000-0000822E0000}"/>
    <cellStyle name="화폐기호0 7" xfId="11896" xr:uid="{00000000-0005-0000-0000-0000832E0000}"/>
    <cellStyle name="화폐기호0 8" xfId="11897" xr:uid="{00000000-0005-0000-0000-0000842E0000}"/>
    <cellStyle name="화폐기호0 9" xfId="11898" xr:uid="{00000000-0005-0000-0000-0000852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8"/>
  <sheetViews>
    <sheetView workbookViewId="0">
      <selection activeCell="A11" sqref="A11"/>
    </sheetView>
  </sheetViews>
  <sheetFormatPr defaultRowHeight="13.5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>
      <c r="A1" s="235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</row>
    <row r="2" spans="1:20" ht="30" customHeight="1">
      <c r="A2" s="236" t="e">
        <f>#REF!</f>
        <v>#REF!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</row>
    <row r="3" spans="1:20" ht="30" customHeight="1">
      <c r="A3" s="237" t="s">
        <v>1</v>
      </c>
      <c r="B3" s="237" t="s">
        <v>2</v>
      </c>
      <c r="C3" s="237" t="s">
        <v>3</v>
      </c>
      <c r="D3" s="237" t="s">
        <v>4</v>
      </c>
      <c r="E3" s="237" t="s">
        <v>5</v>
      </c>
      <c r="F3" s="237"/>
      <c r="G3" s="237" t="s">
        <v>8</v>
      </c>
      <c r="H3" s="237"/>
      <c r="I3" s="237" t="s">
        <v>9</v>
      </c>
      <c r="J3" s="237"/>
      <c r="K3" s="237" t="s">
        <v>10</v>
      </c>
      <c r="L3" s="237"/>
      <c r="M3" s="237" t="s">
        <v>11</v>
      </c>
      <c r="N3" s="239" t="s">
        <v>12</v>
      </c>
      <c r="O3" s="239" t="s">
        <v>13</v>
      </c>
      <c r="P3" s="239" t="s">
        <v>14</v>
      </c>
      <c r="Q3" s="239" t="s">
        <v>15</v>
      </c>
      <c r="R3" s="239" t="s">
        <v>16</v>
      </c>
      <c r="S3" s="239" t="s">
        <v>17</v>
      </c>
      <c r="T3" s="239" t="s">
        <v>18</v>
      </c>
    </row>
    <row r="4" spans="1:20" ht="30" customHeight="1">
      <c r="A4" s="238"/>
      <c r="B4" s="238"/>
      <c r="C4" s="238"/>
      <c r="D4" s="238"/>
      <c r="E4" s="1" t="s">
        <v>6</v>
      </c>
      <c r="F4" s="1" t="s">
        <v>7</v>
      </c>
      <c r="G4" s="1" t="s">
        <v>6</v>
      </c>
      <c r="H4" s="1" t="s">
        <v>7</v>
      </c>
      <c r="I4" s="1" t="s">
        <v>6</v>
      </c>
      <c r="J4" s="1" t="s">
        <v>7</v>
      </c>
      <c r="K4" s="1" t="s">
        <v>6</v>
      </c>
      <c r="L4" s="1" t="s">
        <v>7</v>
      </c>
      <c r="M4" s="238"/>
      <c r="N4" s="239"/>
      <c r="O4" s="239"/>
      <c r="P4" s="239"/>
      <c r="Q4" s="239"/>
      <c r="R4" s="239"/>
      <c r="S4" s="239"/>
      <c r="T4" s="239"/>
    </row>
    <row r="5" spans="1:20" ht="34.5" customHeight="1">
      <c r="A5" s="28" t="s">
        <v>129</v>
      </c>
      <c r="B5" s="28" t="s">
        <v>50</v>
      </c>
      <c r="C5" s="28" t="s">
        <v>50</v>
      </c>
      <c r="D5" s="29">
        <v>1</v>
      </c>
      <c r="E5" s="30" t="e">
        <f>E6+E10</f>
        <v>#REF!</v>
      </c>
      <c r="F5" s="30" t="e">
        <f>E5*D5</f>
        <v>#REF!</v>
      </c>
      <c r="G5" s="30" t="e">
        <f>G6+G10</f>
        <v>#REF!</v>
      </c>
      <c r="H5" s="30" t="e">
        <f>G5*D5</f>
        <v>#REF!</v>
      </c>
      <c r="I5" s="30" t="e">
        <f>I6+I10</f>
        <v>#REF!</v>
      </c>
      <c r="J5" s="30" t="e">
        <f>I5*D5</f>
        <v>#REF!</v>
      </c>
      <c r="K5" s="30" t="e">
        <f>E5+G5+I5</f>
        <v>#REF!</v>
      </c>
      <c r="L5" s="30" t="e">
        <f t="shared" ref="K5:L7" si="0">F5+H5+J5</f>
        <v>#REF!</v>
      </c>
      <c r="M5" s="28" t="s">
        <v>50</v>
      </c>
      <c r="N5" s="7" t="s">
        <v>51</v>
      </c>
      <c r="O5" s="7" t="s">
        <v>50</v>
      </c>
      <c r="P5" s="7" t="s">
        <v>50</v>
      </c>
      <c r="Q5" s="7" t="s">
        <v>50</v>
      </c>
      <c r="R5">
        <v>1</v>
      </c>
      <c r="S5" s="7" t="s">
        <v>50</v>
      </c>
      <c r="T5" s="31"/>
    </row>
    <row r="6" spans="1:20" ht="30" customHeight="1">
      <c r="A6" s="28" t="s">
        <v>52</v>
      </c>
      <c r="B6" s="28" t="s">
        <v>50</v>
      </c>
      <c r="C6" s="29" t="s">
        <v>116</v>
      </c>
      <c r="D6" s="29">
        <v>1</v>
      </c>
      <c r="E6" s="30" t="e">
        <f>F7+F8+F9</f>
        <v>#REF!</v>
      </c>
      <c r="F6" s="30" t="e">
        <f>E6*D6</f>
        <v>#REF!</v>
      </c>
      <c r="G6" s="30" t="e">
        <f>H7+H8+H9</f>
        <v>#REF!</v>
      </c>
      <c r="H6" s="30" t="e">
        <f>G6*D6</f>
        <v>#REF!</v>
      </c>
      <c r="I6" s="30" t="e">
        <f>J7+J8+J9</f>
        <v>#REF!</v>
      </c>
      <c r="J6" s="30" t="e">
        <f>I6*D6</f>
        <v>#REF!</v>
      </c>
      <c r="K6" s="30" t="e">
        <f>E6+G6+I6</f>
        <v>#REF!</v>
      </c>
      <c r="L6" s="30" t="e">
        <f>F6+H6+J6</f>
        <v>#REF!</v>
      </c>
      <c r="M6" s="28" t="s">
        <v>50</v>
      </c>
      <c r="N6" s="7" t="s">
        <v>53</v>
      </c>
      <c r="O6" s="7" t="s">
        <v>50</v>
      </c>
      <c r="P6" s="7" t="s">
        <v>51</v>
      </c>
      <c r="Q6" s="7" t="s">
        <v>50</v>
      </c>
      <c r="R6">
        <v>2</v>
      </c>
      <c r="S6" s="7" t="s">
        <v>50</v>
      </c>
      <c r="T6" s="31"/>
    </row>
    <row r="7" spans="1:20" ht="30" customHeight="1">
      <c r="A7" s="28" t="s">
        <v>114</v>
      </c>
      <c r="B7" s="28" t="s">
        <v>50</v>
      </c>
      <c r="C7" s="29" t="s">
        <v>116</v>
      </c>
      <c r="D7" s="29">
        <v>1</v>
      </c>
      <c r="E7" s="30" t="e">
        <f>정밀점검내역!#REF!</f>
        <v>#REF!</v>
      </c>
      <c r="F7" s="30" t="e">
        <f>E7*D7</f>
        <v>#REF!</v>
      </c>
      <c r="G7" s="30" t="e">
        <f>정밀점검내역!#REF!</f>
        <v>#REF!</v>
      </c>
      <c r="H7" s="30" t="e">
        <f>G7*D7</f>
        <v>#REF!</v>
      </c>
      <c r="I7" s="30" t="e">
        <f>정밀점검내역!#REF!</f>
        <v>#REF!</v>
      </c>
      <c r="J7" s="30" t="e">
        <f>I7*D7</f>
        <v>#REF!</v>
      </c>
      <c r="K7" s="30" t="e">
        <f t="shared" si="0"/>
        <v>#REF!</v>
      </c>
      <c r="L7" s="30" t="e">
        <f t="shared" si="0"/>
        <v>#REF!</v>
      </c>
      <c r="M7" s="28" t="s">
        <v>50</v>
      </c>
      <c r="N7" s="7" t="s">
        <v>58</v>
      </c>
      <c r="O7" s="7" t="s">
        <v>50</v>
      </c>
      <c r="P7" s="7" t="s">
        <v>53</v>
      </c>
      <c r="Q7" s="7" t="s">
        <v>50</v>
      </c>
      <c r="R7">
        <v>3</v>
      </c>
      <c r="S7" s="7" t="s">
        <v>50</v>
      </c>
      <c r="T7" s="31"/>
    </row>
    <row r="8" spans="1:20" ht="30" customHeight="1">
      <c r="A8" s="28" t="s">
        <v>115</v>
      </c>
      <c r="B8" s="28"/>
      <c r="C8" s="29" t="s">
        <v>116</v>
      </c>
      <c r="D8" s="29">
        <v>1</v>
      </c>
      <c r="E8" s="30" t="e">
        <f>정밀점검내역!#REF!</f>
        <v>#REF!</v>
      </c>
      <c r="F8" s="30" t="e">
        <f>E8*D8</f>
        <v>#REF!</v>
      </c>
      <c r="G8" s="30" t="e">
        <f>정밀점검내역!#REF!</f>
        <v>#REF!</v>
      </c>
      <c r="H8" s="30" t="e">
        <f>G8*D8</f>
        <v>#REF!</v>
      </c>
      <c r="I8" s="30" t="e">
        <f>정밀점검내역!#REF!</f>
        <v>#REF!</v>
      </c>
      <c r="J8" s="30"/>
      <c r="K8" s="30" t="e">
        <f t="shared" ref="K8:L11" si="1">E8+G8+I8</f>
        <v>#REF!</v>
      </c>
      <c r="L8" s="30" t="e">
        <f t="shared" si="1"/>
        <v>#REF!</v>
      </c>
      <c r="M8" s="28"/>
      <c r="N8" s="7"/>
      <c r="O8" s="7"/>
      <c r="P8" s="7"/>
      <c r="Q8" s="7"/>
      <c r="S8" s="7"/>
      <c r="T8" s="31"/>
    </row>
    <row r="9" spans="1:20" ht="30" customHeight="1">
      <c r="A9" s="28" t="s">
        <v>117</v>
      </c>
      <c r="B9" s="28"/>
      <c r="C9" s="29" t="s">
        <v>116</v>
      </c>
      <c r="D9" s="29">
        <v>1</v>
      </c>
      <c r="E9" s="30" t="e">
        <f>정밀점검내역!#REF!</f>
        <v>#REF!</v>
      </c>
      <c r="F9" s="30" t="e">
        <f>E9*D9</f>
        <v>#REF!</v>
      </c>
      <c r="G9" s="30" t="e">
        <f>정밀점검내역!#REF!</f>
        <v>#REF!</v>
      </c>
      <c r="H9" s="30" t="e">
        <f>G9*D9</f>
        <v>#REF!</v>
      </c>
      <c r="I9" s="30" t="e">
        <f>정밀점검내역!#REF!</f>
        <v>#REF!</v>
      </c>
      <c r="J9" s="30" t="e">
        <f>I9*D9</f>
        <v>#REF!</v>
      </c>
      <c r="K9" s="30" t="e">
        <f t="shared" si="1"/>
        <v>#REF!</v>
      </c>
      <c r="L9" s="30" t="e">
        <f t="shared" si="1"/>
        <v>#REF!</v>
      </c>
      <c r="M9" s="28"/>
      <c r="N9" s="7"/>
      <c r="O9" s="7"/>
      <c r="P9" s="7"/>
      <c r="Q9" s="7"/>
      <c r="S9" s="7"/>
      <c r="T9" s="31"/>
    </row>
    <row r="10" spans="1:20" ht="30" customHeight="1">
      <c r="A10" s="28" t="s">
        <v>112</v>
      </c>
      <c r="B10" s="28"/>
      <c r="C10" s="28"/>
      <c r="D10" s="29"/>
      <c r="E10" s="30" t="e">
        <f t="shared" ref="E10:J10" si="2">E11</f>
        <v>#REF!</v>
      </c>
      <c r="F10" s="30" t="e">
        <f t="shared" si="2"/>
        <v>#REF!</v>
      </c>
      <c r="G10" s="30" t="e">
        <f t="shared" si="2"/>
        <v>#REF!</v>
      </c>
      <c r="H10" s="30" t="e">
        <f t="shared" si="2"/>
        <v>#REF!</v>
      </c>
      <c r="I10" s="30" t="e">
        <f t="shared" si="2"/>
        <v>#REF!</v>
      </c>
      <c r="J10" s="30" t="e">
        <f t="shared" si="2"/>
        <v>#REF!</v>
      </c>
      <c r="K10" s="30" t="e">
        <f t="shared" si="1"/>
        <v>#REF!</v>
      </c>
      <c r="L10" s="30" t="e">
        <f t="shared" si="1"/>
        <v>#REF!</v>
      </c>
      <c r="M10" s="28"/>
      <c r="N10" s="7"/>
      <c r="O10" s="7"/>
      <c r="P10" s="7"/>
      <c r="Q10" s="7"/>
      <c r="S10" s="7"/>
      <c r="T10" s="31"/>
    </row>
    <row r="11" spans="1:20" ht="30" customHeight="1">
      <c r="A11" s="28" t="s">
        <v>111</v>
      </c>
      <c r="B11" s="28"/>
      <c r="C11" s="29" t="s">
        <v>110</v>
      </c>
      <c r="D11" s="29">
        <v>1</v>
      </c>
      <c r="E11" s="30" t="e">
        <f>정밀점검내역!#REF!</f>
        <v>#REF!</v>
      </c>
      <c r="F11" s="30" t="e">
        <f>E11*D11</f>
        <v>#REF!</v>
      </c>
      <c r="G11" s="30" t="e">
        <f>정밀점검내역!#REF!</f>
        <v>#REF!</v>
      </c>
      <c r="H11" s="30" t="e">
        <f>G11*D11</f>
        <v>#REF!</v>
      </c>
      <c r="I11" s="30" t="e">
        <f>정밀점검내역!#REF!</f>
        <v>#REF!</v>
      </c>
      <c r="J11" s="30" t="e">
        <f>I11*D11</f>
        <v>#REF!</v>
      </c>
      <c r="K11" s="30" t="e">
        <f t="shared" si="1"/>
        <v>#REF!</v>
      </c>
      <c r="L11" s="30" t="e">
        <f t="shared" si="1"/>
        <v>#REF!</v>
      </c>
      <c r="M11" s="28"/>
      <c r="N11" s="7"/>
      <c r="O11" s="7"/>
      <c r="P11" s="7"/>
      <c r="Q11" s="7"/>
      <c r="S11" s="7"/>
      <c r="T11" s="31"/>
    </row>
    <row r="12" spans="1:20" ht="30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T12" s="31"/>
    </row>
    <row r="13" spans="1:20" ht="30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T13" s="31"/>
    </row>
    <row r="14" spans="1:20" ht="30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T14" s="31"/>
    </row>
    <row r="15" spans="1:20" ht="30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T15" s="31"/>
    </row>
    <row r="16" spans="1:20" ht="30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T16" s="31"/>
    </row>
    <row r="17" spans="1:20" ht="30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T17" s="31"/>
    </row>
    <row r="18" spans="1:20" ht="30" customHeight="1">
      <c r="A18" s="29" t="s">
        <v>56</v>
      </c>
      <c r="B18" s="29"/>
      <c r="C18" s="29"/>
      <c r="D18" s="29"/>
      <c r="E18" s="29"/>
      <c r="F18" s="30" t="e">
        <f>F5</f>
        <v>#REF!</v>
      </c>
      <c r="G18" s="29"/>
      <c r="H18" s="30" t="e">
        <f>H5</f>
        <v>#REF!</v>
      </c>
      <c r="I18" s="29"/>
      <c r="J18" s="30" t="e">
        <f>J5</f>
        <v>#REF!</v>
      </c>
      <c r="K18" s="29"/>
      <c r="L18" s="30" t="e">
        <f>L5</f>
        <v>#REF!</v>
      </c>
      <c r="M18" s="29"/>
      <c r="T18" s="31"/>
    </row>
  </sheetData>
  <mergeCells count="18">
    <mergeCell ref="S3:S4"/>
    <mergeCell ref="T3:T4"/>
    <mergeCell ref="M3:M4"/>
    <mergeCell ref="N3:N4"/>
    <mergeCell ref="O3:O4"/>
    <mergeCell ref="P3:P4"/>
    <mergeCell ref="Q3:Q4"/>
    <mergeCell ref="R3:R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7" type="noConversion"/>
  <pageMargins left="0.78740157480314954" right="0" top="0.39370078740157477" bottom="0.39370078740157477" header="0" footer="0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20"/>
  <sheetViews>
    <sheetView workbookViewId="0">
      <selection activeCell="A11" sqref="A11:K11"/>
    </sheetView>
  </sheetViews>
  <sheetFormatPr defaultRowHeight="13.5"/>
  <cols>
    <col min="1" max="2" width="30.625" style="6" customWidth="1"/>
    <col min="3" max="3" width="4.625" style="6" customWidth="1"/>
    <col min="4" max="4" width="8.625" style="6" customWidth="1"/>
    <col min="5" max="10" width="13.625" style="6" customWidth="1"/>
    <col min="11" max="11" width="12.625" style="6" customWidth="1"/>
    <col min="12" max="33" width="2.625" style="6" hidden="1" customWidth="1"/>
    <col min="34" max="34" width="1.625" style="6" hidden="1" customWidth="1"/>
    <col min="35" max="35" width="24.625" style="6" hidden="1" customWidth="1"/>
    <col min="36" max="37" width="2.625" style="6" hidden="1" customWidth="1"/>
    <col min="38" max="16384" width="9" style="6"/>
  </cols>
  <sheetData>
    <row r="1" spans="1:39" ht="30" customHeight="1">
      <c r="A1" s="240" t="s">
        <v>347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spans="1:39" ht="30" customHeight="1">
      <c r="A2" s="241" t="s">
        <v>1</v>
      </c>
      <c r="B2" s="241" t="s">
        <v>2</v>
      </c>
      <c r="C2" s="241" t="s">
        <v>3</v>
      </c>
      <c r="D2" s="241" t="s">
        <v>4</v>
      </c>
      <c r="E2" s="241" t="s">
        <v>343</v>
      </c>
      <c r="F2" s="241"/>
      <c r="G2" s="241" t="s">
        <v>8</v>
      </c>
      <c r="H2" s="241"/>
      <c r="I2" s="241" t="s">
        <v>10</v>
      </c>
      <c r="J2" s="241"/>
      <c r="K2" s="241" t="s">
        <v>11</v>
      </c>
      <c r="L2" s="242" t="s">
        <v>64</v>
      </c>
      <c r="M2" s="242" t="s">
        <v>19</v>
      </c>
      <c r="N2" s="242" t="s">
        <v>21</v>
      </c>
      <c r="O2" s="242" t="s">
        <v>22</v>
      </c>
      <c r="P2" s="242" t="s">
        <v>23</v>
      </c>
      <c r="Q2" s="242" t="s">
        <v>24</v>
      </c>
      <c r="R2" s="242" t="s">
        <v>25</v>
      </c>
      <c r="S2" s="242" t="s">
        <v>26</v>
      </c>
      <c r="T2" s="242" t="s">
        <v>27</v>
      </c>
      <c r="U2" s="242" t="s">
        <v>28</v>
      </c>
      <c r="V2" s="242" t="s">
        <v>29</v>
      </c>
      <c r="W2" s="242" t="s">
        <v>30</v>
      </c>
      <c r="X2" s="242" t="s">
        <v>31</v>
      </c>
      <c r="Y2" s="242" t="s">
        <v>32</v>
      </c>
      <c r="Z2" s="242" t="s">
        <v>33</v>
      </c>
      <c r="AA2" s="242" t="s">
        <v>34</v>
      </c>
      <c r="AB2" s="242" t="s">
        <v>65</v>
      </c>
      <c r="AC2" s="242" t="s">
        <v>66</v>
      </c>
      <c r="AD2" s="242" t="s">
        <v>67</v>
      </c>
      <c r="AE2" s="242" t="s">
        <v>68</v>
      </c>
      <c r="AF2" s="242" t="s">
        <v>69</v>
      </c>
      <c r="AG2" s="242" t="s">
        <v>70</v>
      </c>
      <c r="AH2" s="242" t="s">
        <v>47</v>
      </c>
      <c r="AI2" s="242" t="s">
        <v>71</v>
      </c>
      <c r="AJ2" s="5" t="s">
        <v>63</v>
      </c>
      <c r="AK2" s="5" t="s">
        <v>20</v>
      </c>
    </row>
    <row r="3" spans="1:39" ht="30" customHeight="1">
      <c r="A3" s="241"/>
      <c r="B3" s="241"/>
      <c r="C3" s="241"/>
      <c r="D3" s="241"/>
      <c r="E3" s="10" t="s">
        <v>6</v>
      </c>
      <c r="F3" s="10" t="s">
        <v>7</v>
      </c>
      <c r="G3" s="10" t="s">
        <v>6</v>
      </c>
      <c r="H3" s="10" t="s">
        <v>7</v>
      </c>
      <c r="I3" s="10" t="s">
        <v>6</v>
      </c>
      <c r="J3" s="10" t="s">
        <v>7</v>
      </c>
      <c r="K3" s="241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</row>
    <row r="4" spans="1:39" ht="30" customHeight="1">
      <c r="A4" s="243" t="s">
        <v>154</v>
      </c>
      <c r="B4" s="243"/>
      <c r="C4" s="243"/>
      <c r="D4" s="243"/>
      <c r="E4" s="244"/>
      <c r="F4" s="245"/>
      <c r="G4" s="244"/>
      <c r="H4" s="245"/>
      <c r="I4" s="244"/>
      <c r="J4" s="245"/>
      <c r="K4" s="243"/>
      <c r="L4" s="5" t="s">
        <v>72</v>
      </c>
    </row>
    <row r="5" spans="1:39" ht="30" customHeight="1">
      <c r="A5" s="3" t="s">
        <v>155</v>
      </c>
      <c r="B5" s="4" t="s">
        <v>157</v>
      </c>
      <c r="C5" s="85" t="s">
        <v>107</v>
      </c>
      <c r="D5" s="3">
        <v>2</v>
      </c>
      <c r="E5" s="11">
        <v>0</v>
      </c>
      <c r="F5" s="8">
        <f>E5*D5</f>
        <v>0</v>
      </c>
      <c r="G5" s="86">
        <f>단가대비표!D6</f>
        <v>322321</v>
      </c>
      <c r="H5" s="86">
        <f>TRUNC(G5*D5,1)</f>
        <v>644642</v>
      </c>
      <c r="I5" s="86">
        <f>J5/D5</f>
        <v>322321</v>
      </c>
      <c r="J5" s="86">
        <f>H5+F5</f>
        <v>644642</v>
      </c>
      <c r="K5" s="4"/>
      <c r="L5" s="5" t="s">
        <v>72</v>
      </c>
      <c r="M5" s="5" t="s">
        <v>73</v>
      </c>
      <c r="N5" s="5" t="s">
        <v>54</v>
      </c>
      <c r="O5" s="5" t="s">
        <v>54</v>
      </c>
      <c r="P5" s="5" t="s">
        <v>55</v>
      </c>
      <c r="AH5" s="5" t="s">
        <v>50</v>
      </c>
      <c r="AI5" s="5" t="s">
        <v>74</v>
      </c>
      <c r="AJ5" s="5" t="s">
        <v>50</v>
      </c>
      <c r="AK5" s="5" t="s">
        <v>50</v>
      </c>
    </row>
    <row r="6" spans="1:39" ht="30" customHeight="1">
      <c r="A6" s="3" t="s">
        <v>156</v>
      </c>
      <c r="B6" s="4" t="s">
        <v>158</v>
      </c>
      <c r="C6" s="85" t="s">
        <v>109</v>
      </c>
      <c r="D6" s="3">
        <v>2</v>
      </c>
      <c r="E6" s="11">
        <v>0</v>
      </c>
      <c r="F6" s="8">
        <f>E6*D6</f>
        <v>0</v>
      </c>
      <c r="G6" s="86">
        <f>단가대비표!D7</f>
        <v>282109</v>
      </c>
      <c r="H6" s="86">
        <f>TRUNC(G6*D6,1)</f>
        <v>564218</v>
      </c>
      <c r="I6" s="86">
        <f>J6/D6</f>
        <v>282109</v>
      </c>
      <c r="J6" s="86">
        <f>H6+F6</f>
        <v>564218</v>
      </c>
      <c r="K6" s="4"/>
      <c r="L6" s="5" t="s">
        <v>72</v>
      </c>
      <c r="M6" s="5" t="s">
        <v>75</v>
      </c>
      <c r="N6" s="5" t="s">
        <v>54</v>
      </c>
      <c r="O6" s="5" t="s">
        <v>54</v>
      </c>
      <c r="P6" s="5" t="s">
        <v>55</v>
      </c>
      <c r="T6" s="6">
        <v>1</v>
      </c>
      <c r="AH6" s="5" t="s">
        <v>50</v>
      </c>
      <c r="AI6" s="5" t="s">
        <v>76</v>
      </c>
      <c r="AJ6" s="5" t="s">
        <v>50</v>
      </c>
      <c r="AK6" s="5" t="s">
        <v>50</v>
      </c>
    </row>
    <row r="7" spans="1:39" ht="30" customHeight="1">
      <c r="A7" s="3"/>
      <c r="B7" s="3" t="s">
        <v>159</v>
      </c>
      <c r="C7" s="85" t="s">
        <v>160</v>
      </c>
      <c r="D7" s="3">
        <v>1</v>
      </c>
      <c r="E7" s="11">
        <v>0</v>
      </c>
      <c r="F7" s="8">
        <f>E7*D7</f>
        <v>0</v>
      </c>
      <c r="G7" s="86">
        <f>단가대비표!D8</f>
        <v>219603</v>
      </c>
      <c r="H7" s="86">
        <f>G7*D7</f>
        <v>219603</v>
      </c>
      <c r="I7" s="86">
        <f>J7/D7</f>
        <v>219603</v>
      </c>
      <c r="J7" s="86">
        <f>H7+F7</f>
        <v>219603</v>
      </c>
      <c r="K7" s="4"/>
      <c r="L7" s="5"/>
      <c r="M7" s="5"/>
      <c r="N7" s="5"/>
      <c r="O7" s="5"/>
      <c r="P7" s="5"/>
      <c r="AH7" s="5"/>
      <c r="AI7" s="5"/>
      <c r="AJ7" s="5"/>
      <c r="AK7" s="5"/>
    </row>
    <row r="8" spans="1:39" ht="30" customHeight="1">
      <c r="A8" s="4"/>
      <c r="B8" s="4"/>
      <c r="C8" s="9"/>
      <c r="D8" s="3"/>
      <c r="E8" s="11"/>
      <c r="F8" s="8"/>
      <c r="G8" s="86"/>
      <c r="H8" s="86"/>
      <c r="I8" s="86"/>
      <c r="J8" s="86"/>
      <c r="K8" s="4"/>
      <c r="L8" s="5"/>
      <c r="M8" s="5"/>
      <c r="N8" s="5"/>
      <c r="O8" s="5"/>
      <c r="P8" s="5"/>
      <c r="AH8" s="5"/>
      <c r="AI8" s="5"/>
      <c r="AJ8" s="5"/>
      <c r="AK8" s="5"/>
    </row>
    <row r="9" spans="1:39" ht="30" customHeight="1">
      <c r="A9" s="4" t="s">
        <v>108</v>
      </c>
      <c r="B9" s="4" t="s">
        <v>50</v>
      </c>
      <c r="C9" s="9" t="s">
        <v>50</v>
      </c>
      <c r="D9" s="3"/>
      <c r="E9" s="11"/>
      <c r="F9" s="8">
        <f>SUM(F5:F8)</f>
        <v>0</v>
      </c>
      <c r="G9" s="86">
        <f>TRUNC(SUMIF(K5:K8, K4, G5:G8),0)</f>
        <v>0</v>
      </c>
      <c r="H9" s="86">
        <f>SUM(H5:H8)</f>
        <v>1428463</v>
      </c>
      <c r="I9" s="86"/>
      <c r="J9" s="86">
        <f>SUM(J5:J8)</f>
        <v>1428463</v>
      </c>
      <c r="K9" s="4" t="s">
        <v>50</v>
      </c>
      <c r="L9" s="5" t="s">
        <v>57</v>
      </c>
      <c r="M9" s="5" t="s">
        <v>57</v>
      </c>
      <c r="N9" s="5" t="s">
        <v>50</v>
      </c>
      <c r="O9" s="5" t="s">
        <v>50</v>
      </c>
      <c r="P9" s="5" t="s">
        <v>50</v>
      </c>
      <c r="AH9" s="5" t="s">
        <v>50</v>
      </c>
      <c r="AI9" s="5" t="s">
        <v>50</v>
      </c>
      <c r="AJ9" s="5" t="s">
        <v>50</v>
      </c>
      <c r="AK9" s="5" t="s">
        <v>50</v>
      </c>
    </row>
    <row r="10" spans="1:39" ht="30" customHeight="1">
      <c r="A10" s="3"/>
      <c r="B10" s="3"/>
      <c r="C10" s="85"/>
      <c r="D10" s="3"/>
      <c r="E10" s="11"/>
      <c r="F10" s="8"/>
      <c r="G10" s="8"/>
      <c r="H10" s="8"/>
      <c r="I10" s="11"/>
      <c r="J10" s="8"/>
      <c r="K10" s="3"/>
    </row>
    <row r="11" spans="1:39" ht="30" customHeight="1">
      <c r="A11" s="243" t="s">
        <v>336</v>
      </c>
      <c r="B11" s="243"/>
      <c r="C11" s="243"/>
      <c r="D11" s="243"/>
      <c r="E11" s="244"/>
      <c r="F11" s="245"/>
      <c r="G11" s="244"/>
      <c r="H11" s="245"/>
      <c r="I11" s="244"/>
      <c r="J11" s="245"/>
      <c r="K11" s="243"/>
      <c r="L11" s="5" t="s">
        <v>72</v>
      </c>
    </row>
    <row r="12" spans="1:39" ht="30" customHeight="1">
      <c r="A12" s="84" t="s">
        <v>337</v>
      </c>
      <c r="B12" s="82"/>
      <c r="C12" s="13" t="s">
        <v>342</v>
      </c>
      <c r="D12" s="12">
        <v>1</v>
      </c>
      <c r="E12" s="88">
        <v>0</v>
      </c>
      <c r="F12" s="89">
        <f>E12*D12</f>
        <v>0</v>
      </c>
      <c r="G12" s="86">
        <v>322321</v>
      </c>
      <c r="H12" s="86">
        <f>G12*D12</f>
        <v>322321</v>
      </c>
      <c r="I12" s="83"/>
      <c r="J12" s="89">
        <f>H12*D12</f>
        <v>322321</v>
      </c>
      <c r="K12" s="82"/>
      <c r="L12" s="5"/>
    </row>
    <row r="13" spans="1:39" ht="30" customHeight="1">
      <c r="A13" s="84" t="s">
        <v>338</v>
      </c>
      <c r="B13" s="82"/>
      <c r="C13" s="13" t="s">
        <v>342</v>
      </c>
      <c r="D13" s="12">
        <v>1</v>
      </c>
      <c r="E13" s="88">
        <v>0</v>
      </c>
      <c r="F13" s="89">
        <f t="shared" ref="F13:F18" si="0">E13*D13</f>
        <v>0</v>
      </c>
      <c r="G13" s="86">
        <v>282109</v>
      </c>
      <c r="H13" s="86">
        <f t="shared" ref="H13:H18" si="1">G13*D13</f>
        <v>282109</v>
      </c>
      <c r="I13" s="83"/>
      <c r="J13" s="89">
        <f t="shared" ref="J13:J18" si="2">H13*D13</f>
        <v>282109</v>
      </c>
      <c r="K13" s="82"/>
      <c r="L13" s="5"/>
      <c r="AM13" s="87"/>
    </row>
    <row r="14" spans="1:39" ht="30" customHeight="1">
      <c r="A14" s="84" t="s">
        <v>339</v>
      </c>
      <c r="B14" s="82"/>
      <c r="C14" s="13" t="s">
        <v>342</v>
      </c>
      <c r="D14" s="12">
        <v>1</v>
      </c>
      <c r="E14" s="88">
        <v>0</v>
      </c>
      <c r="F14" s="89">
        <f t="shared" si="0"/>
        <v>0</v>
      </c>
      <c r="G14" s="86">
        <v>219603</v>
      </c>
      <c r="H14" s="86">
        <f t="shared" si="1"/>
        <v>219603</v>
      </c>
      <c r="I14" s="83"/>
      <c r="J14" s="89">
        <f t="shared" si="2"/>
        <v>219603</v>
      </c>
      <c r="K14" s="82"/>
      <c r="L14" s="5"/>
      <c r="AM14" s="87"/>
    </row>
    <row r="15" spans="1:39" ht="30" customHeight="1">
      <c r="A15" s="90" t="s">
        <v>340</v>
      </c>
      <c r="B15" s="82"/>
      <c r="C15" s="13" t="s">
        <v>342</v>
      </c>
      <c r="D15" s="12">
        <v>1</v>
      </c>
      <c r="E15" s="88">
        <v>0</v>
      </c>
      <c r="F15" s="89">
        <f t="shared" si="0"/>
        <v>0</v>
      </c>
      <c r="G15" s="86">
        <v>203384</v>
      </c>
      <c r="H15" s="86">
        <f t="shared" si="1"/>
        <v>203384</v>
      </c>
      <c r="I15" s="83"/>
      <c r="J15" s="89">
        <f t="shared" si="2"/>
        <v>203384</v>
      </c>
      <c r="K15" s="82"/>
      <c r="L15" s="5"/>
      <c r="AM15" s="87"/>
    </row>
    <row r="16" spans="1:39" ht="30" customHeight="1">
      <c r="A16" s="91" t="s">
        <v>344</v>
      </c>
      <c r="B16" s="4"/>
      <c r="C16" s="13" t="s">
        <v>107</v>
      </c>
      <c r="D16" s="3">
        <v>1</v>
      </c>
      <c r="E16" s="11">
        <v>0</v>
      </c>
      <c r="F16" s="89">
        <f t="shared" si="0"/>
        <v>0</v>
      </c>
      <c r="G16" s="86">
        <v>232720</v>
      </c>
      <c r="H16" s="86">
        <f t="shared" si="1"/>
        <v>232720</v>
      </c>
      <c r="I16" s="11"/>
      <c r="J16" s="89">
        <f t="shared" si="2"/>
        <v>232720</v>
      </c>
      <c r="K16" s="4"/>
      <c r="L16" s="5" t="s">
        <v>72</v>
      </c>
      <c r="M16" s="5" t="s">
        <v>73</v>
      </c>
      <c r="N16" s="5" t="s">
        <v>54</v>
      </c>
      <c r="O16" s="5" t="s">
        <v>54</v>
      </c>
      <c r="P16" s="5" t="s">
        <v>55</v>
      </c>
      <c r="AH16" s="5" t="s">
        <v>50</v>
      </c>
      <c r="AI16" s="5" t="s">
        <v>74</v>
      </c>
      <c r="AJ16" s="5" t="s">
        <v>50</v>
      </c>
      <c r="AK16" s="5" t="s">
        <v>50</v>
      </c>
      <c r="AM16" s="87"/>
    </row>
    <row r="17" spans="1:39" ht="30" customHeight="1">
      <c r="A17" s="91" t="s">
        <v>345</v>
      </c>
      <c r="B17" s="4"/>
      <c r="C17" s="13" t="s">
        <v>109</v>
      </c>
      <c r="D17" s="3">
        <v>1</v>
      </c>
      <c r="E17" s="11">
        <v>0</v>
      </c>
      <c r="F17" s="89">
        <f t="shared" si="0"/>
        <v>0</v>
      </c>
      <c r="G17" s="86">
        <v>190557</v>
      </c>
      <c r="H17" s="86">
        <f t="shared" si="1"/>
        <v>190557</v>
      </c>
      <c r="I17" s="11"/>
      <c r="J17" s="89">
        <f t="shared" si="2"/>
        <v>190557</v>
      </c>
      <c r="K17" s="4"/>
      <c r="L17" s="5" t="s">
        <v>72</v>
      </c>
      <c r="M17" s="5" t="s">
        <v>75</v>
      </c>
      <c r="N17" s="5" t="s">
        <v>54</v>
      </c>
      <c r="O17" s="5" t="s">
        <v>54</v>
      </c>
      <c r="P17" s="5" t="s">
        <v>55</v>
      </c>
      <c r="T17" s="6">
        <v>1</v>
      </c>
      <c r="AH17" s="5" t="s">
        <v>50</v>
      </c>
      <c r="AI17" s="5" t="s">
        <v>76</v>
      </c>
      <c r="AJ17" s="5" t="s">
        <v>50</v>
      </c>
      <c r="AK17" s="5" t="s">
        <v>50</v>
      </c>
      <c r="AM17" s="87"/>
    </row>
    <row r="18" spans="1:39" ht="30" customHeight="1">
      <c r="A18" s="90" t="s">
        <v>346</v>
      </c>
      <c r="B18" s="3" t="s">
        <v>341</v>
      </c>
      <c r="C18" s="13" t="s">
        <v>107</v>
      </c>
      <c r="D18" s="3">
        <v>1</v>
      </c>
      <c r="E18" s="11">
        <v>0</v>
      </c>
      <c r="F18" s="89">
        <f t="shared" si="0"/>
        <v>0</v>
      </c>
      <c r="G18" s="86">
        <v>168953</v>
      </c>
      <c r="H18" s="86">
        <f t="shared" si="1"/>
        <v>168953</v>
      </c>
      <c r="I18" s="11"/>
      <c r="J18" s="89">
        <f t="shared" si="2"/>
        <v>168953</v>
      </c>
      <c r="K18" s="4"/>
      <c r="L18" s="5"/>
      <c r="M18" s="5"/>
      <c r="N18" s="5"/>
      <c r="O18" s="5"/>
      <c r="P18" s="5"/>
      <c r="AH18" s="5"/>
      <c r="AI18" s="5"/>
      <c r="AJ18" s="5"/>
      <c r="AK18" s="5"/>
      <c r="AM18" s="87"/>
    </row>
    <row r="19" spans="1:39" ht="30" customHeight="1">
      <c r="A19" s="4"/>
      <c r="B19" s="4"/>
      <c r="C19" s="4"/>
      <c r="D19" s="3"/>
      <c r="E19" s="11"/>
      <c r="F19" s="8"/>
      <c r="G19" s="11"/>
      <c r="H19" s="8"/>
      <c r="I19" s="11"/>
      <c r="J19" s="89"/>
      <c r="K19" s="4"/>
      <c r="L19" s="5"/>
      <c r="M19" s="5"/>
      <c r="N19" s="5"/>
      <c r="O19" s="5"/>
      <c r="P19" s="5"/>
      <c r="AH19" s="5"/>
      <c r="AI19" s="5"/>
      <c r="AJ19" s="5"/>
      <c r="AK19" s="5"/>
      <c r="AM19" s="87"/>
    </row>
    <row r="20" spans="1:39" ht="30" customHeight="1">
      <c r="A20" s="4" t="s">
        <v>108</v>
      </c>
      <c r="B20" s="4" t="s">
        <v>50</v>
      </c>
      <c r="C20" s="4" t="s">
        <v>50</v>
      </c>
      <c r="D20" s="3"/>
      <c r="E20" s="11"/>
      <c r="F20" s="8">
        <f>SUM(F12:F19)</f>
        <v>0</v>
      </c>
      <c r="G20" s="11"/>
      <c r="H20" s="8">
        <f>SUM(H12:H19)</f>
        <v>1619647</v>
      </c>
      <c r="I20" s="11"/>
      <c r="J20" s="8">
        <f>SUM(J12:J19)</f>
        <v>1619647</v>
      </c>
      <c r="K20" s="4" t="s">
        <v>50</v>
      </c>
      <c r="L20" s="5" t="s">
        <v>57</v>
      </c>
      <c r="M20" s="5" t="s">
        <v>57</v>
      </c>
      <c r="N20" s="5" t="s">
        <v>50</v>
      </c>
      <c r="O20" s="5" t="s">
        <v>50</v>
      </c>
      <c r="P20" s="5" t="s">
        <v>50</v>
      </c>
      <c r="AH20" s="5" t="s">
        <v>50</v>
      </c>
      <c r="AI20" s="5" t="s">
        <v>50</v>
      </c>
      <c r="AJ20" s="5" t="s">
        <v>50</v>
      </c>
      <c r="AK20" s="5" t="s">
        <v>50</v>
      </c>
    </row>
  </sheetData>
  <mergeCells count="35">
    <mergeCell ref="A4:K4"/>
    <mergeCell ref="A11:K11"/>
    <mergeCell ref="V2:V3"/>
    <mergeCell ref="W2:W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AG2:AG3"/>
    <mergeCell ref="AH2:AH3"/>
    <mergeCell ref="AI2:AI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1:K1"/>
    <mergeCell ref="A2:A3"/>
    <mergeCell ref="B2:B3"/>
    <mergeCell ref="C2:C3"/>
    <mergeCell ref="D2:D3"/>
    <mergeCell ref="E2:F2"/>
    <mergeCell ref="G2:H2"/>
    <mergeCell ref="I2:J2"/>
    <mergeCell ref="K2:K3"/>
  </mergeCells>
  <phoneticPr fontId="7" type="noConversion"/>
  <pageMargins left="0.78740157480314954" right="0" top="0.39370078740157477" bottom="0.39370078740157477" header="0" footer="0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J350"/>
  <sheetViews>
    <sheetView topLeftCell="B1" workbookViewId="0">
      <selection activeCell="C18" sqref="C18"/>
    </sheetView>
  </sheetViews>
  <sheetFormatPr defaultRowHeight="13.5"/>
  <cols>
    <col min="1" max="1" width="21.625" style="6" hidden="1" customWidth="1"/>
    <col min="2" max="2" width="30.5" style="6" bestFit="1" customWidth="1"/>
    <col min="3" max="3" width="7.75" customWidth="1"/>
    <col min="4" max="9" width="15.625" customWidth="1"/>
    <col min="10" max="10" width="15.625" style="44" customWidth="1"/>
    <col min="11" max="16384" width="9" style="6"/>
  </cols>
  <sheetData>
    <row r="1" spans="1:10" ht="30" customHeight="1">
      <c r="A1" s="246" t="s">
        <v>77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0" ht="30" customHeight="1">
      <c r="A2" s="247"/>
      <c r="B2" s="247"/>
      <c r="C2" s="247"/>
      <c r="D2" s="247"/>
      <c r="E2" s="247"/>
      <c r="F2" s="247"/>
      <c r="G2" s="247"/>
      <c r="H2" s="247"/>
      <c r="I2" s="247"/>
      <c r="J2" s="247"/>
    </row>
    <row r="3" spans="1:10" ht="30" customHeight="1">
      <c r="A3" s="241" t="s">
        <v>61</v>
      </c>
      <c r="B3" s="241" t="s">
        <v>144</v>
      </c>
      <c r="C3" s="237" t="s">
        <v>3</v>
      </c>
      <c r="D3" s="237" t="s">
        <v>153</v>
      </c>
      <c r="E3" s="237"/>
      <c r="F3" s="237"/>
      <c r="G3" s="237"/>
      <c r="H3" s="237"/>
      <c r="I3" s="237"/>
      <c r="J3" s="237"/>
    </row>
    <row r="4" spans="1:10" ht="30" customHeight="1">
      <c r="A4" s="241"/>
      <c r="B4" s="241"/>
      <c r="C4" s="237"/>
      <c r="D4" s="47" t="s">
        <v>146</v>
      </c>
      <c r="E4" s="47" t="s">
        <v>147</v>
      </c>
      <c r="F4" s="47" t="s">
        <v>148</v>
      </c>
      <c r="G4" s="47" t="s">
        <v>149</v>
      </c>
      <c r="H4" s="47" t="s">
        <v>150</v>
      </c>
      <c r="I4" s="47" t="s">
        <v>151</v>
      </c>
      <c r="J4" s="47" t="s">
        <v>152</v>
      </c>
    </row>
    <row r="5" spans="1:10" ht="6" customHeight="1"/>
    <row r="6" spans="1:10" customFormat="1" ht="30" customHeight="1">
      <c r="A6" s="15" t="s">
        <v>114</v>
      </c>
      <c r="B6" s="46" t="s">
        <v>137</v>
      </c>
      <c r="C6" s="2" t="s">
        <v>145</v>
      </c>
      <c r="D6" s="48">
        <v>322321</v>
      </c>
      <c r="E6" s="48">
        <v>288765</v>
      </c>
      <c r="F6" s="48">
        <v>267977</v>
      </c>
      <c r="G6" s="48">
        <v>292249</v>
      </c>
      <c r="H6" s="48">
        <v>281068</v>
      </c>
      <c r="I6" s="48">
        <v>407303</v>
      </c>
      <c r="J6" s="48">
        <v>288326</v>
      </c>
    </row>
    <row r="7" spans="1:10" ht="30" customHeight="1">
      <c r="A7" s="3" t="s">
        <v>113</v>
      </c>
      <c r="B7" s="46" t="s">
        <v>138</v>
      </c>
      <c r="C7" s="2" t="s">
        <v>145</v>
      </c>
      <c r="D7" s="48">
        <v>282109</v>
      </c>
      <c r="E7" s="48">
        <v>242820</v>
      </c>
      <c r="F7" s="48">
        <v>242904</v>
      </c>
      <c r="G7" s="48">
        <v>242055</v>
      </c>
      <c r="H7" s="48">
        <v>253264</v>
      </c>
      <c r="I7" s="48">
        <v>314111</v>
      </c>
      <c r="J7" s="48">
        <v>240794</v>
      </c>
    </row>
    <row r="8" spans="1:10" ht="30" customHeight="1">
      <c r="A8" s="4">
        <v>30</v>
      </c>
      <c r="B8" s="46" t="s">
        <v>139</v>
      </c>
      <c r="C8" s="2" t="s">
        <v>145</v>
      </c>
      <c r="D8" s="48">
        <v>219603</v>
      </c>
      <c r="E8" s="48">
        <v>219050</v>
      </c>
      <c r="F8" s="48">
        <v>222620</v>
      </c>
      <c r="G8" s="48">
        <v>220497</v>
      </c>
      <c r="H8" s="48">
        <v>207859</v>
      </c>
      <c r="I8" s="48">
        <v>285982</v>
      </c>
      <c r="J8" s="48">
        <v>193223</v>
      </c>
    </row>
    <row r="9" spans="1:10" ht="30" customHeight="1">
      <c r="A9" s="4">
        <v>31</v>
      </c>
      <c r="B9" s="46" t="s">
        <v>140</v>
      </c>
      <c r="C9" s="2" t="s">
        <v>145</v>
      </c>
      <c r="D9" s="48">
        <v>203384</v>
      </c>
      <c r="E9" s="48">
        <v>199763</v>
      </c>
      <c r="F9" s="48">
        <v>182192</v>
      </c>
      <c r="G9" s="48">
        <v>172529</v>
      </c>
      <c r="H9" s="48">
        <v>190246</v>
      </c>
      <c r="I9" s="48">
        <v>235216</v>
      </c>
      <c r="J9" s="48">
        <v>175897</v>
      </c>
    </row>
    <row r="10" spans="1:10" ht="30" customHeight="1">
      <c r="A10" s="4">
        <v>32</v>
      </c>
      <c r="B10" s="46" t="s">
        <v>141</v>
      </c>
      <c r="C10" s="2" t="s">
        <v>145</v>
      </c>
      <c r="D10" s="48">
        <v>232720</v>
      </c>
      <c r="E10" s="48">
        <v>238484</v>
      </c>
      <c r="F10" s="48">
        <v>194866</v>
      </c>
      <c r="G10" s="48">
        <v>207510</v>
      </c>
      <c r="H10" s="48">
        <v>203924</v>
      </c>
      <c r="I10" s="48">
        <v>293640</v>
      </c>
      <c r="J10" s="48">
        <v>203120</v>
      </c>
    </row>
    <row r="11" spans="1:10" ht="30" customHeight="1">
      <c r="A11" s="4">
        <v>35</v>
      </c>
      <c r="B11" s="46" t="s">
        <v>142</v>
      </c>
      <c r="C11" s="2" t="s">
        <v>145</v>
      </c>
      <c r="D11" s="48">
        <v>190557</v>
      </c>
      <c r="E11" s="48">
        <v>179526</v>
      </c>
      <c r="F11" s="48">
        <v>172952</v>
      </c>
      <c r="G11" s="48">
        <v>185073</v>
      </c>
      <c r="H11" s="48">
        <v>184340</v>
      </c>
      <c r="I11" s="48">
        <v>264761</v>
      </c>
      <c r="J11" s="48">
        <v>169272</v>
      </c>
    </row>
    <row r="12" spans="1:10" ht="30" customHeight="1">
      <c r="A12" s="4"/>
      <c r="B12" s="46" t="s">
        <v>143</v>
      </c>
      <c r="C12" s="2" t="s">
        <v>145</v>
      </c>
      <c r="D12" s="48">
        <v>168953</v>
      </c>
      <c r="E12" s="48">
        <v>153750</v>
      </c>
      <c r="F12" s="48">
        <v>149870</v>
      </c>
      <c r="G12" s="48">
        <v>162285</v>
      </c>
      <c r="H12" s="48">
        <v>160472</v>
      </c>
      <c r="I12" s="48">
        <v>167847</v>
      </c>
      <c r="J12" s="48">
        <v>140473</v>
      </c>
    </row>
    <row r="13" spans="1:10" ht="30" customHeight="1"/>
    <row r="14" spans="1:10" ht="30" customHeight="1"/>
    <row r="15" spans="1:10" ht="30" customHeight="1">
      <c r="D15" s="124"/>
    </row>
    <row r="16" spans="1:10" ht="30" customHeight="1"/>
    <row r="17" spans="4:4" ht="30" customHeight="1">
      <c r="D17" s="153"/>
    </row>
    <row r="18" spans="4:4" ht="30" customHeight="1"/>
    <row r="19" spans="4:4" ht="30" customHeight="1"/>
    <row r="20" spans="4:4" ht="30" customHeight="1"/>
    <row r="21" spans="4:4" ht="30" customHeight="1"/>
    <row r="22" spans="4:4" ht="30" customHeight="1"/>
    <row r="23" spans="4:4" ht="30" customHeight="1"/>
    <row r="24" spans="4:4" ht="30" customHeight="1"/>
    <row r="25" spans="4:4" ht="30" customHeight="1"/>
    <row r="26" spans="4:4" ht="30" customHeight="1"/>
    <row r="27" spans="4:4" ht="30" customHeight="1"/>
    <row r="28" spans="4:4" ht="30" customHeight="1"/>
    <row r="29" spans="4:4" ht="30" customHeight="1"/>
    <row r="30" spans="4:4" ht="30" customHeight="1"/>
    <row r="31" spans="4:4" ht="30" customHeight="1"/>
    <row r="32" spans="4:4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</sheetData>
  <mergeCells count="6">
    <mergeCell ref="A1:J1"/>
    <mergeCell ref="A2:J2"/>
    <mergeCell ref="A3:A4"/>
    <mergeCell ref="B3:B4"/>
    <mergeCell ref="C3:C4"/>
    <mergeCell ref="D3:J3"/>
  </mergeCells>
  <phoneticPr fontId="7" type="noConversion"/>
  <pageMargins left="0.78740157480314954" right="0" top="0.39370078740157477" bottom="0.39370078740157477" header="0" footer="0"/>
  <pageSetup paperSize="9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FG128"/>
  <sheetViews>
    <sheetView workbookViewId="0">
      <selection activeCell="AQ17" sqref="AQ17:AT18"/>
    </sheetView>
  </sheetViews>
  <sheetFormatPr defaultRowHeight="13.5"/>
  <cols>
    <col min="1" max="1" width="1.875" customWidth="1"/>
    <col min="2" max="12" width="1" customWidth="1"/>
    <col min="13" max="28" width="1.375" customWidth="1"/>
    <col min="29" max="33" width="1.625" customWidth="1"/>
    <col min="34" max="37" width="2.75" customWidth="1"/>
    <col min="38" max="46" width="2.375" customWidth="1"/>
    <col min="47" max="56" width="1.125" customWidth="1"/>
    <col min="57" max="69" width="1.25" customWidth="1"/>
    <col min="70" max="75" width="1.5" customWidth="1"/>
    <col min="76" max="76" width="13.125" customWidth="1"/>
    <col min="77" max="90" width="1.625" customWidth="1"/>
    <col min="91" max="112" width="1.25" customWidth="1"/>
    <col min="113" max="113" width="21.25" customWidth="1"/>
    <col min="114" max="130" width="1.25" customWidth="1"/>
    <col min="131" max="147" width="1.375" customWidth="1"/>
    <col min="148" max="155" width="1.125" customWidth="1"/>
    <col min="156" max="162" width="1.875" customWidth="1"/>
    <col min="163" max="163" width="31.375" customWidth="1"/>
  </cols>
  <sheetData>
    <row r="1" spans="1:163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</row>
    <row r="2" spans="1:163" ht="39.75" thickBot="1">
      <c r="A2" s="49"/>
      <c r="B2" s="593" t="s">
        <v>161</v>
      </c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3"/>
      <c r="Z2" s="593"/>
      <c r="AA2" s="593"/>
      <c r="AB2" s="593"/>
      <c r="AC2" s="593"/>
      <c r="AD2" s="593"/>
      <c r="AE2" s="593"/>
      <c r="AF2" s="593"/>
      <c r="AG2" s="593"/>
      <c r="AH2" s="593"/>
      <c r="AI2" s="593"/>
      <c r="AJ2" s="593"/>
      <c r="AK2" s="593"/>
      <c r="AL2" s="594" t="s">
        <v>162</v>
      </c>
      <c r="AM2" s="594"/>
      <c r="AN2" s="594"/>
      <c r="AO2" s="594"/>
      <c r="AP2" s="594"/>
      <c r="AQ2" s="594"/>
      <c r="AR2" s="594"/>
      <c r="AS2" s="594"/>
      <c r="AT2" s="594"/>
      <c r="AU2" s="594"/>
      <c r="AV2" s="594"/>
      <c r="AW2" s="594"/>
      <c r="AX2" s="594"/>
      <c r="AY2" s="594"/>
      <c r="AZ2" s="594"/>
      <c r="BA2" s="594"/>
      <c r="BB2" s="594"/>
      <c r="BC2" s="594"/>
      <c r="BD2" s="594"/>
      <c r="BE2" s="594"/>
      <c r="BF2" s="594"/>
      <c r="BG2" s="594"/>
      <c r="BH2" s="594"/>
      <c r="BI2" s="594"/>
      <c r="BJ2" s="594"/>
      <c r="BK2" s="594"/>
      <c r="BL2" s="594"/>
      <c r="BM2" s="594"/>
      <c r="BN2" s="594"/>
      <c r="BO2" s="594"/>
      <c r="BP2" s="594"/>
      <c r="BQ2" s="594"/>
      <c r="BR2" s="594"/>
      <c r="BS2" s="594"/>
      <c r="BT2" s="594"/>
      <c r="BU2" s="594"/>
      <c r="BV2" s="594"/>
      <c r="BW2" s="594"/>
      <c r="BX2" s="594"/>
      <c r="BY2" s="594"/>
      <c r="BZ2" s="594"/>
      <c r="CA2" s="594"/>
      <c r="CB2" s="594"/>
      <c r="CC2" s="594"/>
      <c r="CD2" s="594"/>
      <c r="CE2" s="594"/>
      <c r="CF2" s="594"/>
      <c r="CG2" s="594"/>
      <c r="CH2" s="594"/>
      <c r="CI2" s="594"/>
      <c r="CJ2" s="594"/>
      <c r="CK2" s="594"/>
      <c r="CL2" s="594"/>
      <c r="CM2" s="594"/>
      <c r="CN2" s="594"/>
      <c r="CO2" s="594"/>
      <c r="CP2" s="594"/>
      <c r="CQ2" s="594"/>
      <c r="CR2" s="594"/>
      <c r="CS2" s="594"/>
      <c r="CT2" s="594"/>
      <c r="CU2" s="594"/>
      <c r="CV2" s="594"/>
      <c r="CW2" s="594"/>
      <c r="CX2" s="594"/>
      <c r="CY2" s="594"/>
      <c r="CZ2" s="594"/>
      <c r="DA2" s="594"/>
      <c r="DB2" s="594"/>
      <c r="DC2" s="594"/>
      <c r="DD2" s="594"/>
      <c r="DE2" s="594"/>
      <c r="DF2" s="594"/>
      <c r="DG2" s="594"/>
      <c r="DH2" s="594"/>
      <c r="DI2" s="594"/>
      <c r="DJ2" s="594"/>
      <c r="DK2" s="594"/>
      <c r="DL2" s="594"/>
      <c r="DM2" s="594"/>
      <c r="DN2" s="594"/>
      <c r="DO2" s="594"/>
      <c r="DP2" s="594"/>
      <c r="DQ2" s="594"/>
      <c r="DR2" s="594"/>
      <c r="DS2" s="594"/>
      <c r="DT2" s="594"/>
      <c r="DU2" s="594"/>
      <c r="DV2" s="594"/>
      <c r="DW2" s="594"/>
      <c r="DX2" s="594"/>
      <c r="DY2" s="594"/>
      <c r="DZ2" s="594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</row>
    <row r="3" spans="1:163" ht="8.25" customHeight="1" thickTop="1">
      <c r="B3" s="53"/>
      <c r="C3" s="54"/>
      <c r="D3" s="54"/>
      <c r="E3" s="54"/>
      <c r="F3" s="54"/>
      <c r="G3" s="54"/>
      <c r="H3" s="54"/>
      <c r="I3" s="54"/>
      <c r="J3" s="54"/>
      <c r="K3" s="54"/>
      <c r="L3" s="55"/>
      <c r="M3" s="56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  <c r="AC3" s="595" t="s">
        <v>163</v>
      </c>
      <c r="AD3" s="401"/>
      <c r="AE3" s="401"/>
      <c r="AF3" s="401"/>
      <c r="AG3" s="401"/>
      <c r="AH3" s="401"/>
      <c r="AI3" s="401"/>
      <c r="AJ3" s="401"/>
      <c r="AK3" s="596"/>
      <c r="AL3" s="401" t="s">
        <v>164</v>
      </c>
      <c r="AM3" s="401"/>
      <c r="AN3" s="401"/>
      <c r="AO3" s="401"/>
      <c r="AP3" s="401"/>
      <c r="AQ3" s="401"/>
      <c r="AR3" s="401"/>
      <c r="AS3" s="401"/>
      <c r="AT3" s="599"/>
      <c r="AU3" s="53"/>
      <c r="AV3" s="54"/>
      <c r="AW3" s="54"/>
      <c r="AX3" s="54"/>
      <c r="AY3" s="54"/>
      <c r="AZ3" s="54"/>
      <c r="BA3" s="54"/>
      <c r="BB3" s="54"/>
      <c r="BC3" s="54"/>
      <c r="BD3" s="55"/>
      <c r="BE3" s="601" t="s">
        <v>165</v>
      </c>
      <c r="BF3" s="601"/>
      <c r="BG3" s="601"/>
      <c r="BH3" s="601"/>
      <c r="BI3" s="601"/>
      <c r="BJ3" s="601"/>
      <c r="BK3" s="601"/>
      <c r="BL3" s="601"/>
      <c r="BM3" s="601"/>
      <c r="BN3" s="601"/>
      <c r="BO3" s="601"/>
      <c r="BP3" s="601"/>
      <c r="BQ3" s="601"/>
      <c r="BR3" s="603" t="s">
        <v>166</v>
      </c>
      <c r="BS3" s="603"/>
      <c r="BT3" s="603"/>
      <c r="BU3" s="603"/>
      <c r="BV3" s="603"/>
      <c r="BW3" s="603"/>
      <c r="BX3" s="604"/>
      <c r="BY3" s="401" t="s">
        <v>167</v>
      </c>
      <c r="BZ3" s="401"/>
      <c r="CA3" s="401"/>
      <c r="CB3" s="401"/>
      <c r="CC3" s="401"/>
      <c r="CD3" s="401"/>
      <c r="CE3" s="401"/>
      <c r="CF3" s="401"/>
      <c r="CG3" s="401"/>
      <c r="CH3" s="401"/>
      <c r="CI3" s="401"/>
      <c r="CJ3" s="401"/>
      <c r="CK3" s="401"/>
      <c r="CL3" s="401"/>
      <c r="CM3" s="401"/>
      <c r="CN3" s="401"/>
      <c r="CO3" s="401"/>
      <c r="CP3" s="401"/>
      <c r="CQ3" s="401"/>
      <c r="CR3" s="401"/>
      <c r="CS3" s="401"/>
      <c r="CT3" s="401"/>
      <c r="CU3" s="401"/>
      <c r="CV3" s="401"/>
      <c r="CW3" s="401"/>
      <c r="CX3" s="401"/>
      <c r="CY3" s="401"/>
      <c r="CZ3" s="401"/>
      <c r="DA3" s="401"/>
      <c r="DB3" s="401"/>
      <c r="DC3" s="401"/>
      <c r="DD3" s="401"/>
      <c r="DE3" s="401"/>
      <c r="DF3" s="401"/>
      <c r="DG3" s="401"/>
      <c r="DH3" s="401"/>
      <c r="DI3" s="599"/>
      <c r="DJ3" s="400" t="s">
        <v>168</v>
      </c>
      <c r="DK3" s="401"/>
      <c r="DL3" s="401"/>
      <c r="DM3" s="401"/>
      <c r="DN3" s="401"/>
      <c r="DO3" s="401"/>
      <c r="DP3" s="401"/>
      <c r="DQ3" s="401"/>
      <c r="DR3" s="401"/>
      <c r="DS3" s="401"/>
      <c r="DT3" s="401"/>
      <c r="DU3" s="401"/>
      <c r="DV3" s="401"/>
      <c r="DW3" s="401"/>
      <c r="DX3" s="401"/>
      <c r="DY3" s="401"/>
      <c r="DZ3" s="401"/>
      <c r="EA3" s="401"/>
      <c r="EB3" s="401"/>
      <c r="EC3" s="401"/>
      <c r="ED3" s="401"/>
      <c r="EE3" s="401"/>
      <c r="EF3" s="401"/>
      <c r="EG3" s="401"/>
      <c r="EH3" s="401"/>
      <c r="EI3" s="401"/>
      <c r="EJ3" s="401"/>
      <c r="EK3" s="401"/>
      <c r="EL3" s="401"/>
      <c r="EM3" s="401"/>
      <c r="EN3" s="401"/>
      <c r="EO3" s="401"/>
      <c r="EP3" s="401"/>
      <c r="EQ3" s="401"/>
      <c r="ER3" s="401"/>
      <c r="ES3" s="401"/>
      <c r="ET3" s="401"/>
      <c r="EU3" s="401"/>
      <c r="EV3" s="401"/>
      <c r="EW3" s="401"/>
      <c r="EX3" s="401"/>
      <c r="EY3" s="401"/>
      <c r="EZ3" s="401"/>
      <c r="FA3" s="401"/>
      <c r="FB3" s="401"/>
      <c r="FC3" s="401"/>
      <c r="FD3" s="401"/>
      <c r="FE3" s="401"/>
      <c r="FF3" s="401"/>
      <c r="FG3" s="599"/>
    </row>
    <row r="4" spans="1:163" ht="8.25" customHeight="1">
      <c r="B4" s="57"/>
      <c r="C4" s="58"/>
      <c r="D4" s="58"/>
      <c r="E4" s="58"/>
      <c r="F4" s="58"/>
      <c r="G4" s="58"/>
      <c r="H4" s="58"/>
      <c r="I4" s="58"/>
      <c r="J4" s="58"/>
      <c r="K4" s="58"/>
      <c r="L4" s="59"/>
      <c r="M4" s="60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9"/>
      <c r="AC4" s="597"/>
      <c r="AD4" s="403"/>
      <c r="AE4" s="403"/>
      <c r="AF4" s="403"/>
      <c r="AG4" s="403"/>
      <c r="AH4" s="403"/>
      <c r="AI4" s="403"/>
      <c r="AJ4" s="403"/>
      <c r="AK4" s="598"/>
      <c r="AL4" s="403"/>
      <c r="AM4" s="403"/>
      <c r="AN4" s="403"/>
      <c r="AO4" s="403"/>
      <c r="AP4" s="403"/>
      <c r="AQ4" s="403"/>
      <c r="AR4" s="403"/>
      <c r="AS4" s="403"/>
      <c r="AT4" s="600"/>
      <c r="AU4" s="57"/>
      <c r="AV4" s="58"/>
      <c r="AW4" s="58"/>
      <c r="AX4" s="58"/>
      <c r="AY4" s="58"/>
      <c r="AZ4" s="58"/>
      <c r="BA4" s="58"/>
      <c r="BB4" s="58"/>
      <c r="BC4" s="58"/>
      <c r="BD4" s="59"/>
      <c r="BE4" s="602"/>
      <c r="BF4" s="602"/>
      <c r="BG4" s="602"/>
      <c r="BH4" s="602"/>
      <c r="BI4" s="602"/>
      <c r="BJ4" s="602"/>
      <c r="BK4" s="602"/>
      <c r="BL4" s="602"/>
      <c r="BM4" s="602"/>
      <c r="BN4" s="602"/>
      <c r="BO4" s="602"/>
      <c r="BP4" s="602"/>
      <c r="BQ4" s="602"/>
      <c r="BR4" s="605"/>
      <c r="BS4" s="605"/>
      <c r="BT4" s="605"/>
      <c r="BU4" s="605"/>
      <c r="BV4" s="605"/>
      <c r="BW4" s="605"/>
      <c r="BX4" s="606"/>
      <c r="BY4" s="403"/>
      <c r="BZ4" s="403"/>
      <c r="CA4" s="403"/>
      <c r="CB4" s="403"/>
      <c r="CC4" s="403"/>
      <c r="CD4" s="403"/>
      <c r="CE4" s="403"/>
      <c r="CF4" s="403"/>
      <c r="CG4" s="403"/>
      <c r="CH4" s="403"/>
      <c r="CI4" s="403"/>
      <c r="CJ4" s="403"/>
      <c r="CK4" s="403"/>
      <c r="CL4" s="403"/>
      <c r="CM4" s="403"/>
      <c r="CN4" s="403"/>
      <c r="CO4" s="403"/>
      <c r="CP4" s="403"/>
      <c r="CQ4" s="403"/>
      <c r="CR4" s="403"/>
      <c r="CS4" s="403"/>
      <c r="CT4" s="403"/>
      <c r="CU4" s="403"/>
      <c r="CV4" s="403"/>
      <c r="CW4" s="403"/>
      <c r="CX4" s="403"/>
      <c r="CY4" s="403"/>
      <c r="CZ4" s="403"/>
      <c r="DA4" s="403"/>
      <c r="DB4" s="403"/>
      <c r="DC4" s="403"/>
      <c r="DD4" s="403"/>
      <c r="DE4" s="403"/>
      <c r="DF4" s="403"/>
      <c r="DG4" s="403"/>
      <c r="DH4" s="403"/>
      <c r="DI4" s="600"/>
      <c r="DJ4" s="402"/>
      <c r="DK4" s="403"/>
      <c r="DL4" s="403"/>
      <c r="DM4" s="403"/>
      <c r="DN4" s="403"/>
      <c r="DO4" s="403"/>
      <c r="DP4" s="403"/>
      <c r="DQ4" s="403"/>
      <c r="DR4" s="403"/>
      <c r="DS4" s="403"/>
      <c r="DT4" s="403"/>
      <c r="DU4" s="403"/>
      <c r="DV4" s="403"/>
      <c r="DW4" s="403"/>
      <c r="DX4" s="403"/>
      <c r="DY4" s="403"/>
      <c r="DZ4" s="403"/>
      <c r="EA4" s="403"/>
      <c r="EB4" s="403"/>
      <c r="EC4" s="403"/>
      <c r="ED4" s="403"/>
      <c r="EE4" s="403"/>
      <c r="EF4" s="403"/>
      <c r="EG4" s="403"/>
      <c r="EH4" s="403"/>
      <c r="EI4" s="403"/>
      <c r="EJ4" s="403"/>
      <c r="EK4" s="403"/>
      <c r="EL4" s="403"/>
      <c r="EM4" s="403"/>
      <c r="EN4" s="403"/>
      <c r="EO4" s="403"/>
      <c r="EP4" s="403"/>
      <c r="EQ4" s="403"/>
      <c r="ER4" s="403"/>
      <c r="ES4" s="403"/>
      <c r="ET4" s="403"/>
      <c r="EU4" s="403"/>
      <c r="EV4" s="403"/>
      <c r="EW4" s="403"/>
      <c r="EX4" s="403"/>
      <c r="EY4" s="403"/>
      <c r="EZ4" s="403"/>
      <c r="FA4" s="403"/>
      <c r="FB4" s="403"/>
      <c r="FC4" s="403"/>
      <c r="FD4" s="403"/>
      <c r="FE4" s="403"/>
      <c r="FF4" s="403"/>
      <c r="FG4" s="600"/>
    </row>
    <row r="5" spans="1:163" ht="8.25" customHeight="1">
      <c r="B5" s="57"/>
      <c r="C5" s="58"/>
      <c r="D5" s="58"/>
      <c r="E5" s="58"/>
      <c r="F5" s="58"/>
      <c r="G5" s="58"/>
      <c r="H5" s="58"/>
      <c r="I5" s="58"/>
      <c r="J5" s="58"/>
      <c r="K5" s="58"/>
      <c r="L5" s="59"/>
      <c r="M5" s="60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9"/>
      <c r="AC5" s="597"/>
      <c r="AD5" s="403"/>
      <c r="AE5" s="403"/>
      <c r="AF5" s="403"/>
      <c r="AG5" s="403"/>
      <c r="AH5" s="403"/>
      <c r="AI5" s="403"/>
      <c r="AJ5" s="403"/>
      <c r="AK5" s="598"/>
      <c r="AL5" s="403"/>
      <c r="AM5" s="403"/>
      <c r="AN5" s="403"/>
      <c r="AO5" s="403"/>
      <c r="AP5" s="403"/>
      <c r="AQ5" s="403"/>
      <c r="AR5" s="403"/>
      <c r="AS5" s="403"/>
      <c r="AT5" s="600"/>
      <c r="AU5" s="57"/>
      <c r="AV5" s="58"/>
      <c r="AW5" s="58"/>
      <c r="AX5" s="58"/>
      <c r="AY5" s="58"/>
      <c r="AZ5" s="58"/>
      <c r="BA5" s="58"/>
      <c r="BB5" s="58"/>
      <c r="BC5" s="58"/>
      <c r="BD5" s="59"/>
      <c r="BE5" s="602"/>
      <c r="BF5" s="602"/>
      <c r="BG5" s="602"/>
      <c r="BH5" s="602"/>
      <c r="BI5" s="602"/>
      <c r="BJ5" s="602"/>
      <c r="BK5" s="602"/>
      <c r="BL5" s="602"/>
      <c r="BM5" s="602"/>
      <c r="BN5" s="602"/>
      <c r="BO5" s="602"/>
      <c r="BP5" s="602"/>
      <c r="BQ5" s="602"/>
      <c r="BR5" s="605"/>
      <c r="BS5" s="605"/>
      <c r="BT5" s="605"/>
      <c r="BU5" s="605"/>
      <c r="BV5" s="605"/>
      <c r="BW5" s="605"/>
      <c r="BX5" s="606"/>
      <c r="BY5" s="403"/>
      <c r="BZ5" s="403"/>
      <c r="CA5" s="403"/>
      <c r="CB5" s="403"/>
      <c r="CC5" s="403"/>
      <c r="CD5" s="403"/>
      <c r="CE5" s="403"/>
      <c r="CF5" s="403"/>
      <c r="CG5" s="403"/>
      <c r="CH5" s="403"/>
      <c r="CI5" s="403"/>
      <c r="CJ5" s="403"/>
      <c r="CK5" s="403"/>
      <c r="CL5" s="403"/>
      <c r="CM5" s="403"/>
      <c r="CN5" s="403"/>
      <c r="CO5" s="403"/>
      <c r="CP5" s="403"/>
      <c r="CQ5" s="403"/>
      <c r="CR5" s="403"/>
      <c r="CS5" s="403"/>
      <c r="CT5" s="403"/>
      <c r="CU5" s="403"/>
      <c r="CV5" s="403"/>
      <c r="CW5" s="403"/>
      <c r="CX5" s="403"/>
      <c r="CY5" s="403"/>
      <c r="CZ5" s="403"/>
      <c r="DA5" s="403"/>
      <c r="DB5" s="403"/>
      <c r="DC5" s="403"/>
      <c r="DD5" s="403"/>
      <c r="DE5" s="403"/>
      <c r="DF5" s="403"/>
      <c r="DG5" s="403"/>
      <c r="DH5" s="403"/>
      <c r="DI5" s="600"/>
      <c r="DJ5" s="402"/>
      <c r="DK5" s="403"/>
      <c r="DL5" s="403"/>
      <c r="DM5" s="403"/>
      <c r="DN5" s="403"/>
      <c r="DO5" s="403"/>
      <c r="DP5" s="403"/>
      <c r="DQ5" s="403"/>
      <c r="DR5" s="403"/>
      <c r="DS5" s="403"/>
      <c r="DT5" s="403"/>
      <c r="DU5" s="403"/>
      <c r="DV5" s="403"/>
      <c r="DW5" s="403"/>
      <c r="DX5" s="403"/>
      <c r="DY5" s="403"/>
      <c r="DZ5" s="403"/>
      <c r="EA5" s="403"/>
      <c r="EB5" s="403"/>
      <c r="EC5" s="403"/>
      <c r="ED5" s="403"/>
      <c r="EE5" s="403"/>
      <c r="EF5" s="403"/>
      <c r="EG5" s="403"/>
      <c r="EH5" s="403"/>
      <c r="EI5" s="403"/>
      <c r="EJ5" s="403"/>
      <c r="EK5" s="403"/>
      <c r="EL5" s="403"/>
      <c r="EM5" s="403"/>
      <c r="EN5" s="403"/>
      <c r="EO5" s="403"/>
      <c r="EP5" s="403"/>
      <c r="EQ5" s="403"/>
      <c r="ER5" s="403"/>
      <c r="ES5" s="403"/>
      <c r="ET5" s="403"/>
      <c r="EU5" s="403"/>
      <c r="EV5" s="403"/>
      <c r="EW5" s="403"/>
      <c r="EX5" s="403"/>
      <c r="EY5" s="403"/>
      <c r="EZ5" s="403"/>
      <c r="FA5" s="403"/>
      <c r="FB5" s="403"/>
      <c r="FC5" s="403"/>
      <c r="FD5" s="403"/>
      <c r="FE5" s="403"/>
      <c r="FF5" s="403"/>
      <c r="FG5" s="600"/>
    </row>
    <row r="6" spans="1:163" ht="8.25" customHeight="1">
      <c r="B6" s="57"/>
      <c r="C6" s="58"/>
      <c r="D6" s="58"/>
      <c r="E6" s="58"/>
      <c r="F6" s="58"/>
      <c r="G6" s="58"/>
      <c r="H6" s="58"/>
      <c r="I6" s="58"/>
      <c r="J6" s="58"/>
      <c r="K6" s="58"/>
      <c r="L6" s="59"/>
      <c r="M6" s="60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9"/>
      <c r="AC6" s="597"/>
      <c r="AD6" s="403"/>
      <c r="AE6" s="403"/>
      <c r="AF6" s="403"/>
      <c r="AG6" s="403"/>
      <c r="AH6" s="403"/>
      <c r="AI6" s="403"/>
      <c r="AJ6" s="403"/>
      <c r="AK6" s="598"/>
      <c r="AL6" s="403"/>
      <c r="AM6" s="403"/>
      <c r="AN6" s="403"/>
      <c r="AO6" s="403"/>
      <c r="AP6" s="403"/>
      <c r="AQ6" s="403"/>
      <c r="AR6" s="403"/>
      <c r="AS6" s="403"/>
      <c r="AT6" s="600"/>
      <c r="AU6" s="57"/>
      <c r="AV6" s="58"/>
      <c r="AW6" s="58"/>
      <c r="AX6" s="58"/>
      <c r="AY6" s="58"/>
      <c r="AZ6" s="58"/>
      <c r="BA6" s="58"/>
      <c r="BB6" s="58"/>
      <c r="BC6" s="58"/>
      <c r="BD6" s="59"/>
      <c r="BE6" s="602"/>
      <c r="BF6" s="602"/>
      <c r="BG6" s="602"/>
      <c r="BH6" s="602"/>
      <c r="BI6" s="602"/>
      <c r="BJ6" s="602"/>
      <c r="BK6" s="602"/>
      <c r="BL6" s="602"/>
      <c r="BM6" s="602"/>
      <c r="BN6" s="602"/>
      <c r="BO6" s="602"/>
      <c r="BP6" s="602"/>
      <c r="BQ6" s="602"/>
      <c r="BR6" s="605"/>
      <c r="BS6" s="605"/>
      <c r="BT6" s="605"/>
      <c r="BU6" s="605"/>
      <c r="BV6" s="605"/>
      <c r="BW6" s="605"/>
      <c r="BX6" s="606"/>
      <c r="BY6" s="403"/>
      <c r="BZ6" s="403"/>
      <c r="CA6" s="403"/>
      <c r="CB6" s="403"/>
      <c r="CC6" s="403"/>
      <c r="CD6" s="403"/>
      <c r="CE6" s="403"/>
      <c r="CF6" s="403"/>
      <c r="CG6" s="403"/>
      <c r="CH6" s="403"/>
      <c r="CI6" s="403"/>
      <c r="CJ6" s="403"/>
      <c r="CK6" s="403"/>
      <c r="CL6" s="403"/>
      <c r="CM6" s="403"/>
      <c r="CN6" s="403"/>
      <c r="CO6" s="403"/>
      <c r="CP6" s="403"/>
      <c r="CQ6" s="403"/>
      <c r="CR6" s="403"/>
      <c r="CS6" s="403"/>
      <c r="CT6" s="403"/>
      <c r="CU6" s="403"/>
      <c r="CV6" s="403"/>
      <c r="CW6" s="403"/>
      <c r="CX6" s="403"/>
      <c r="CY6" s="403"/>
      <c r="CZ6" s="403"/>
      <c r="DA6" s="403"/>
      <c r="DB6" s="403"/>
      <c r="DC6" s="403"/>
      <c r="DD6" s="403"/>
      <c r="DE6" s="403"/>
      <c r="DF6" s="403"/>
      <c r="DG6" s="403"/>
      <c r="DH6" s="403"/>
      <c r="DI6" s="600"/>
      <c r="DJ6" s="402"/>
      <c r="DK6" s="403"/>
      <c r="DL6" s="403"/>
      <c r="DM6" s="403"/>
      <c r="DN6" s="403"/>
      <c r="DO6" s="403"/>
      <c r="DP6" s="403"/>
      <c r="DQ6" s="403"/>
      <c r="DR6" s="403"/>
      <c r="DS6" s="403"/>
      <c r="DT6" s="403"/>
      <c r="DU6" s="403"/>
      <c r="DV6" s="403"/>
      <c r="DW6" s="403"/>
      <c r="DX6" s="403"/>
      <c r="DY6" s="403"/>
      <c r="DZ6" s="403"/>
      <c r="EA6" s="403"/>
      <c r="EB6" s="403"/>
      <c r="EC6" s="403"/>
      <c r="ED6" s="403"/>
      <c r="EE6" s="403"/>
      <c r="EF6" s="403"/>
      <c r="EG6" s="403"/>
      <c r="EH6" s="403"/>
      <c r="EI6" s="403"/>
      <c r="EJ6" s="403"/>
      <c r="EK6" s="403"/>
      <c r="EL6" s="403"/>
      <c r="EM6" s="403"/>
      <c r="EN6" s="403"/>
      <c r="EO6" s="403"/>
      <c r="EP6" s="403"/>
      <c r="EQ6" s="403"/>
      <c r="ER6" s="403"/>
      <c r="ES6" s="403"/>
      <c r="ET6" s="403"/>
      <c r="EU6" s="403"/>
      <c r="EV6" s="403"/>
      <c r="EW6" s="403"/>
      <c r="EX6" s="403"/>
      <c r="EY6" s="403"/>
      <c r="EZ6" s="403"/>
      <c r="FA6" s="403"/>
      <c r="FB6" s="403"/>
      <c r="FC6" s="403"/>
      <c r="FD6" s="403"/>
      <c r="FE6" s="403"/>
      <c r="FF6" s="403"/>
      <c r="FG6" s="600"/>
    </row>
    <row r="7" spans="1:163" ht="8.25" customHeight="1">
      <c r="B7" s="562" t="s">
        <v>169</v>
      </c>
      <c r="C7" s="556"/>
      <c r="D7" s="556"/>
      <c r="E7" s="556"/>
      <c r="F7" s="556"/>
      <c r="G7" s="556"/>
      <c r="H7" s="556"/>
      <c r="I7" s="556"/>
      <c r="J7" s="556"/>
      <c r="K7" s="556"/>
      <c r="L7" s="569"/>
      <c r="M7" s="584" t="s">
        <v>170</v>
      </c>
      <c r="N7" s="556"/>
      <c r="O7" s="556"/>
      <c r="P7" s="556"/>
      <c r="Q7" s="556"/>
      <c r="R7" s="556"/>
      <c r="S7" s="556"/>
      <c r="T7" s="556"/>
      <c r="U7" s="556"/>
      <c r="V7" s="556"/>
      <c r="W7" s="556"/>
      <c r="X7" s="556"/>
      <c r="Y7" s="556"/>
      <c r="Z7" s="556"/>
      <c r="AA7" s="556"/>
      <c r="AB7" s="569"/>
      <c r="AC7" s="585" t="s">
        <v>171</v>
      </c>
      <c r="AD7" s="586"/>
      <c r="AE7" s="586"/>
      <c r="AF7" s="586"/>
      <c r="AG7" s="586"/>
      <c r="AH7" s="586"/>
      <c r="AI7" s="586"/>
      <c r="AJ7" s="586"/>
      <c r="AK7" s="587"/>
      <c r="AL7" s="554" t="s">
        <v>172</v>
      </c>
      <c r="AM7" s="554"/>
      <c r="AN7" s="554"/>
      <c r="AO7" s="554"/>
      <c r="AP7" s="554"/>
      <c r="AQ7" s="554"/>
      <c r="AR7" s="554"/>
      <c r="AS7" s="554"/>
      <c r="AT7" s="555"/>
      <c r="AU7" s="582" t="s">
        <v>173</v>
      </c>
      <c r="AV7" s="583"/>
      <c r="AW7" s="583"/>
      <c r="AX7" s="583"/>
      <c r="AY7" s="583"/>
      <c r="AZ7" s="583"/>
      <c r="BA7" s="583"/>
      <c r="BB7" s="583"/>
      <c r="BC7" s="583"/>
      <c r="BD7" s="583"/>
      <c r="BE7" s="591" t="s">
        <v>174</v>
      </c>
      <c r="BF7" s="591"/>
      <c r="BG7" s="591"/>
      <c r="BH7" s="591"/>
      <c r="BI7" s="591"/>
      <c r="BJ7" s="591"/>
      <c r="BK7" s="591"/>
      <c r="BL7" s="591"/>
      <c r="BM7" s="591"/>
      <c r="BN7" s="591"/>
      <c r="BO7" s="591"/>
      <c r="BP7" s="591"/>
      <c r="BQ7" s="591"/>
      <c r="BR7" s="548" t="s">
        <v>175</v>
      </c>
      <c r="BS7" s="548"/>
      <c r="BT7" s="548"/>
      <c r="BU7" s="548"/>
      <c r="BV7" s="548"/>
      <c r="BW7" s="548"/>
      <c r="BX7" s="549"/>
      <c r="BY7" s="554" t="s">
        <v>176</v>
      </c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5"/>
      <c r="DJ7" s="560" t="s">
        <v>177</v>
      </c>
      <c r="DK7" s="554"/>
      <c r="DL7" s="554"/>
      <c r="DM7" s="554"/>
      <c r="DN7" s="554"/>
      <c r="DO7" s="554"/>
      <c r="DP7" s="554"/>
      <c r="DQ7" s="554"/>
      <c r="DR7" s="554"/>
      <c r="DS7" s="554"/>
      <c r="DT7" s="554"/>
      <c r="DU7" s="554"/>
      <c r="DV7" s="554"/>
      <c r="DW7" s="554"/>
      <c r="DX7" s="554"/>
      <c r="DY7" s="554"/>
      <c r="DZ7" s="561"/>
      <c r="EA7" s="566" t="s">
        <v>178</v>
      </c>
      <c r="EB7" s="554"/>
      <c r="EC7" s="554"/>
      <c r="ED7" s="554"/>
      <c r="EE7" s="554"/>
      <c r="EF7" s="554"/>
      <c r="EG7" s="554"/>
      <c r="EH7" s="554"/>
      <c r="EI7" s="554"/>
      <c r="EJ7" s="554"/>
      <c r="EK7" s="554"/>
      <c r="EL7" s="554"/>
      <c r="EM7" s="554"/>
      <c r="EN7" s="554"/>
      <c r="EO7" s="554"/>
      <c r="EP7" s="554"/>
      <c r="EQ7" s="554"/>
      <c r="ER7" s="554"/>
      <c r="ES7" s="554"/>
      <c r="ET7" s="554"/>
      <c r="EU7" s="554"/>
      <c r="EV7" s="554"/>
      <c r="EW7" s="554"/>
      <c r="EX7" s="554"/>
      <c r="EY7" s="554"/>
      <c r="EZ7" s="554"/>
      <c r="FA7" s="554"/>
      <c r="FB7" s="554"/>
      <c r="FC7" s="554"/>
      <c r="FD7" s="554"/>
      <c r="FE7" s="554"/>
      <c r="FF7" s="554"/>
      <c r="FG7" s="555"/>
    </row>
    <row r="8" spans="1:163" ht="8.25" customHeight="1">
      <c r="B8" s="562"/>
      <c r="C8" s="556"/>
      <c r="D8" s="556"/>
      <c r="E8" s="556"/>
      <c r="F8" s="556"/>
      <c r="G8" s="556"/>
      <c r="H8" s="556"/>
      <c r="I8" s="556"/>
      <c r="J8" s="556"/>
      <c r="K8" s="556"/>
      <c r="L8" s="569"/>
      <c r="M8" s="584"/>
      <c r="N8" s="556"/>
      <c r="O8" s="556"/>
      <c r="P8" s="556"/>
      <c r="Q8" s="556"/>
      <c r="R8" s="556"/>
      <c r="S8" s="556"/>
      <c r="T8" s="556"/>
      <c r="U8" s="556"/>
      <c r="V8" s="556"/>
      <c r="W8" s="556"/>
      <c r="X8" s="556"/>
      <c r="Y8" s="556"/>
      <c r="Z8" s="556"/>
      <c r="AA8" s="556"/>
      <c r="AB8" s="569"/>
      <c r="AC8" s="588"/>
      <c r="AD8" s="589"/>
      <c r="AE8" s="589"/>
      <c r="AF8" s="589"/>
      <c r="AG8" s="589"/>
      <c r="AH8" s="589"/>
      <c r="AI8" s="589"/>
      <c r="AJ8" s="589"/>
      <c r="AK8" s="590"/>
      <c r="AL8" s="558"/>
      <c r="AM8" s="558"/>
      <c r="AN8" s="558"/>
      <c r="AO8" s="558"/>
      <c r="AP8" s="558"/>
      <c r="AQ8" s="558"/>
      <c r="AR8" s="558"/>
      <c r="AS8" s="558"/>
      <c r="AT8" s="559"/>
      <c r="AU8" s="582"/>
      <c r="AV8" s="583"/>
      <c r="AW8" s="583"/>
      <c r="AX8" s="583"/>
      <c r="AY8" s="583"/>
      <c r="AZ8" s="583"/>
      <c r="BA8" s="583"/>
      <c r="BB8" s="583"/>
      <c r="BC8" s="583"/>
      <c r="BD8" s="583"/>
      <c r="BE8" s="592"/>
      <c r="BF8" s="592"/>
      <c r="BG8" s="592"/>
      <c r="BH8" s="592"/>
      <c r="BI8" s="592"/>
      <c r="BJ8" s="592"/>
      <c r="BK8" s="592"/>
      <c r="BL8" s="592"/>
      <c r="BM8" s="592"/>
      <c r="BN8" s="592"/>
      <c r="BO8" s="592"/>
      <c r="BP8" s="592"/>
      <c r="BQ8" s="592"/>
      <c r="BR8" s="550"/>
      <c r="BS8" s="550"/>
      <c r="BT8" s="550"/>
      <c r="BU8" s="550"/>
      <c r="BV8" s="550"/>
      <c r="BW8" s="550"/>
      <c r="BX8" s="551"/>
      <c r="BY8" s="556"/>
      <c r="BZ8" s="556"/>
      <c r="CA8" s="556"/>
      <c r="CB8" s="556"/>
      <c r="CC8" s="556"/>
      <c r="CD8" s="556"/>
      <c r="CE8" s="556"/>
      <c r="CF8" s="556"/>
      <c r="CG8" s="556"/>
      <c r="CH8" s="556"/>
      <c r="CI8" s="556"/>
      <c r="CJ8" s="556"/>
      <c r="CK8" s="556"/>
      <c r="CL8" s="556"/>
      <c r="CM8" s="556"/>
      <c r="CN8" s="556"/>
      <c r="CO8" s="556"/>
      <c r="CP8" s="556"/>
      <c r="CQ8" s="556"/>
      <c r="CR8" s="556"/>
      <c r="CS8" s="556"/>
      <c r="CT8" s="556"/>
      <c r="CU8" s="556"/>
      <c r="CV8" s="556"/>
      <c r="CW8" s="556"/>
      <c r="CX8" s="556"/>
      <c r="CY8" s="556"/>
      <c r="CZ8" s="556"/>
      <c r="DA8" s="556"/>
      <c r="DB8" s="556"/>
      <c r="DC8" s="556"/>
      <c r="DD8" s="556"/>
      <c r="DE8" s="556"/>
      <c r="DF8" s="556"/>
      <c r="DG8" s="556"/>
      <c r="DH8" s="556"/>
      <c r="DI8" s="557"/>
      <c r="DJ8" s="562"/>
      <c r="DK8" s="556"/>
      <c r="DL8" s="556"/>
      <c r="DM8" s="556"/>
      <c r="DN8" s="556"/>
      <c r="DO8" s="556"/>
      <c r="DP8" s="556"/>
      <c r="DQ8" s="556"/>
      <c r="DR8" s="556"/>
      <c r="DS8" s="556"/>
      <c r="DT8" s="556"/>
      <c r="DU8" s="556"/>
      <c r="DV8" s="556"/>
      <c r="DW8" s="556"/>
      <c r="DX8" s="556"/>
      <c r="DY8" s="556"/>
      <c r="DZ8" s="563"/>
      <c r="EA8" s="567"/>
      <c r="EB8" s="556"/>
      <c r="EC8" s="556"/>
      <c r="ED8" s="556"/>
      <c r="EE8" s="556"/>
      <c r="EF8" s="556"/>
      <c r="EG8" s="556"/>
      <c r="EH8" s="556"/>
      <c r="EI8" s="556"/>
      <c r="EJ8" s="556"/>
      <c r="EK8" s="556"/>
      <c r="EL8" s="556"/>
      <c r="EM8" s="556"/>
      <c r="EN8" s="556"/>
      <c r="EO8" s="556"/>
      <c r="EP8" s="556"/>
      <c r="EQ8" s="556"/>
      <c r="ER8" s="556"/>
      <c r="ES8" s="556"/>
      <c r="ET8" s="556"/>
      <c r="EU8" s="556"/>
      <c r="EV8" s="556"/>
      <c r="EW8" s="556"/>
      <c r="EX8" s="556"/>
      <c r="EY8" s="556"/>
      <c r="EZ8" s="556"/>
      <c r="FA8" s="556"/>
      <c r="FB8" s="556"/>
      <c r="FC8" s="556"/>
      <c r="FD8" s="556"/>
      <c r="FE8" s="556"/>
      <c r="FF8" s="556"/>
      <c r="FG8" s="557"/>
    </row>
    <row r="9" spans="1:163" ht="8.25" customHeight="1">
      <c r="B9" s="562" t="s">
        <v>179</v>
      </c>
      <c r="C9" s="556"/>
      <c r="D9" s="556"/>
      <c r="E9" s="556"/>
      <c r="F9" s="556"/>
      <c r="G9" s="556"/>
      <c r="H9" s="556"/>
      <c r="I9" s="556"/>
      <c r="J9" s="556"/>
      <c r="K9" s="556"/>
      <c r="L9" s="569"/>
      <c r="M9" s="584"/>
      <c r="N9" s="556"/>
      <c r="O9" s="556"/>
      <c r="P9" s="556"/>
      <c r="Q9" s="556"/>
      <c r="R9" s="556"/>
      <c r="S9" s="556"/>
      <c r="T9" s="556"/>
      <c r="U9" s="556"/>
      <c r="V9" s="556"/>
      <c r="W9" s="556"/>
      <c r="X9" s="556"/>
      <c r="Y9" s="556"/>
      <c r="Z9" s="556"/>
      <c r="AA9" s="556"/>
      <c r="AB9" s="569"/>
      <c r="AC9" s="570" t="s">
        <v>180</v>
      </c>
      <c r="AD9" s="571"/>
      <c r="AE9" s="571"/>
      <c r="AF9" s="571"/>
      <c r="AG9" s="572"/>
      <c r="AH9" s="571" t="s">
        <v>181</v>
      </c>
      <c r="AI9" s="571"/>
      <c r="AJ9" s="571"/>
      <c r="AK9" s="579"/>
      <c r="AL9" s="570" t="s">
        <v>180</v>
      </c>
      <c r="AM9" s="571"/>
      <c r="AN9" s="571"/>
      <c r="AO9" s="571"/>
      <c r="AP9" s="572"/>
      <c r="AQ9" s="571" t="s">
        <v>181</v>
      </c>
      <c r="AR9" s="571"/>
      <c r="AS9" s="571"/>
      <c r="AT9" s="579"/>
      <c r="AU9" s="582" t="s">
        <v>182</v>
      </c>
      <c r="AV9" s="583"/>
      <c r="AW9" s="583"/>
      <c r="AX9" s="583"/>
      <c r="AY9" s="583"/>
      <c r="AZ9" s="583"/>
      <c r="BA9" s="583"/>
      <c r="BB9" s="583"/>
      <c r="BC9" s="583"/>
      <c r="BD9" s="583"/>
      <c r="BE9" s="570" t="s">
        <v>183</v>
      </c>
      <c r="BF9" s="571"/>
      <c r="BG9" s="571"/>
      <c r="BH9" s="571"/>
      <c r="BI9" s="571"/>
      <c r="BJ9" s="572"/>
      <c r="BK9" s="571" t="s">
        <v>184</v>
      </c>
      <c r="BL9" s="571"/>
      <c r="BM9" s="571"/>
      <c r="BN9" s="571"/>
      <c r="BO9" s="571"/>
      <c r="BP9" s="571"/>
      <c r="BQ9" s="579"/>
      <c r="BR9" s="550"/>
      <c r="BS9" s="550"/>
      <c r="BT9" s="550"/>
      <c r="BU9" s="550"/>
      <c r="BV9" s="550"/>
      <c r="BW9" s="550"/>
      <c r="BX9" s="551"/>
      <c r="BY9" s="556"/>
      <c r="BZ9" s="556"/>
      <c r="CA9" s="556"/>
      <c r="CB9" s="556"/>
      <c r="CC9" s="556"/>
      <c r="CD9" s="556"/>
      <c r="CE9" s="556"/>
      <c r="CF9" s="556"/>
      <c r="CG9" s="556"/>
      <c r="CH9" s="556"/>
      <c r="CI9" s="556"/>
      <c r="CJ9" s="556"/>
      <c r="CK9" s="556"/>
      <c r="CL9" s="556"/>
      <c r="CM9" s="556"/>
      <c r="CN9" s="556"/>
      <c r="CO9" s="556"/>
      <c r="CP9" s="556"/>
      <c r="CQ9" s="556"/>
      <c r="CR9" s="556"/>
      <c r="CS9" s="556"/>
      <c r="CT9" s="556"/>
      <c r="CU9" s="556"/>
      <c r="CV9" s="556"/>
      <c r="CW9" s="556"/>
      <c r="CX9" s="556"/>
      <c r="CY9" s="556"/>
      <c r="CZ9" s="556"/>
      <c r="DA9" s="556"/>
      <c r="DB9" s="556"/>
      <c r="DC9" s="556"/>
      <c r="DD9" s="556"/>
      <c r="DE9" s="556"/>
      <c r="DF9" s="556"/>
      <c r="DG9" s="556"/>
      <c r="DH9" s="556"/>
      <c r="DI9" s="557"/>
      <c r="DJ9" s="562"/>
      <c r="DK9" s="556"/>
      <c r="DL9" s="556"/>
      <c r="DM9" s="556"/>
      <c r="DN9" s="556"/>
      <c r="DO9" s="556"/>
      <c r="DP9" s="556"/>
      <c r="DQ9" s="556"/>
      <c r="DR9" s="556"/>
      <c r="DS9" s="556"/>
      <c r="DT9" s="556"/>
      <c r="DU9" s="556"/>
      <c r="DV9" s="556"/>
      <c r="DW9" s="556"/>
      <c r="DX9" s="556"/>
      <c r="DY9" s="556"/>
      <c r="DZ9" s="563"/>
      <c r="EA9" s="567"/>
      <c r="EB9" s="556"/>
      <c r="EC9" s="556"/>
      <c r="ED9" s="556"/>
      <c r="EE9" s="556"/>
      <c r="EF9" s="556"/>
      <c r="EG9" s="556"/>
      <c r="EH9" s="556"/>
      <c r="EI9" s="556"/>
      <c r="EJ9" s="556"/>
      <c r="EK9" s="556"/>
      <c r="EL9" s="556"/>
      <c r="EM9" s="556"/>
      <c r="EN9" s="556"/>
      <c r="EO9" s="556"/>
      <c r="EP9" s="556"/>
      <c r="EQ9" s="556"/>
      <c r="ER9" s="556"/>
      <c r="ES9" s="556"/>
      <c r="ET9" s="556"/>
      <c r="EU9" s="556"/>
      <c r="EV9" s="556"/>
      <c r="EW9" s="556"/>
      <c r="EX9" s="556"/>
      <c r="EY9" s="556"/>
      <c r="EZ9" s="556"/>
      <c r="FA9" s="556"/>
      <c r="FB9" s="556"/>
      <c r="FC9" s="556"/>
      <c r="FD9" s="556"/>
      <c r="FE9" s="556"/>
      <c r="FF9" s="556"/>
      <c r="FG9" s="557"/>
    </row>
    <row r="10" spans="1:163" ht="8.25" customHeight="1">
      <c r="B10" s="562"/>
      <c r="C10" s="556"/>
      <c r="D10" s="556"/>
      <c r="E10" s="556"/>
      <c r="F10" s="556"/>
      <c r="G10" s="556"/>
      <c r="H10" s="556"/>
      <c r="I10" s="556"/>
      <c r="J10" s="556"/>
      <c r="K10" s="556"/>
      <c r="L10" s="569"/>
      <c r="M10" s="584"/>
      <c r="N10" s="556"/>
      <c r="O10" s="556"/>
      <c r="P10" s="556"/>
      <c r="Q10" s="556"/>
      <c r="R10" s="556"/>
      <c r="S10" s="556"/>
      <c r="T10" s="556"/>
      <c r="U10" s="556"/>
      <c r="V10" s="556"/>
      <c r="W10" s="556"/>
      <c r="X10" s="556"/>
      <c r="Y10" s="556"/>
      <c r="Z10" s="556"/>
      <c r="AA10" s="556"/>
      <c r="AB10" s="569"/>
      <c r="AC10" s="573"/>
      <c r="AD10" s="574"/>
      <c r="AE10" s="574"/>
      <c r="AF10" s="574"/>
      <c r="AG10" s="575"/>
      <c r="AH10" s="574"/>
      <c r="AI10" s="574"/>
      <c r="AJ10" s="574"/>
      <c r="AK10" s="580"/>
      <c r="AL10" s="573"/>
      <c r="AM10" s="574"/>
      <c r="AN10" s="574"/>
      <c r="AO10" s="574"/>
      <c r="AP10" s="575"/>
      <c r="AQ10" s="574"/>
      <c r="AR10" s="574"/>
      <c r="AS10" s="574"/>
      <c r="AT10" s="580"/>
      <c r="AU10" s="582"/>
      <c r="AV10" s="583"/>
      <c r="AW10" s="583"/>
      <c r="AX10" s="583"/>
      <c r="AY10" s="583"/>
      <c r="AZ10" s="583"/>
      <c r="BA10" s="583"/>
      <c r="BB10" s="583"/>
      <c r="BC10" s="583"/>
      <c r="BD10" s="583"/>
      <c r="BE10" s="573"/>
      <c r="BF10" s="574"/>
      <c r="BG10" s="574"/>
      <c r="BH10" s="574"/>
      <c r="BI10" s="574"/>
      <c r="BJ10" s="575"/>
      <c r="BK10" s="574"/>
      <c r="BL10" s="574"/>
      <c r="BM10" s="574"/>
      <c r="BN10" s="574"/>
      <c r="BO10" s="574"/>
      <c r="BP10" s="574"/>
      <c r="BQ10" s="580"/>
      <c r="BR10" s="550"/>
      <c r="BS10" s="550"/>
      <c r="BT10" s="550"/>
      <c r="BU10" s="550"/>
      <c r="BV10" s="550"/>
      <c r="BW10" s="550"/>
      <c r="BX10" s="551"/>
      <c r="BY10" s="558"/>
      <c r="BZ10" s="558"/>
      <c r="CA10" s="558"/>
      <c r="CB10" s="558"/>
      <c r="CC10" s="558"/>
      <c r="CD10" s="558"/>
      <c r="CE10" s="558"/>
      <c r="CF10" s="558"/>
      <c r="CG10" s="558"/>
      <c r="CH10" s="558"/>
      <c r="CI10" s="558"/>
      <c r="CJ10" s="558"/>
      <c r="CK10" s="558"/>
      <c r="CL10" s="558"/>
      <c r="CM10" s="558"/>
      <c r="CN10" s="558"/>
      <c r="CO10" s="558"/>
      <c r="CP10" s="558"/>
      <c r="CQ10" s="558"/>
      <c r="CR10" s="558"/>
      <c r="CS10" s="558"/>
      <c r="CT10" s="558"/>
      <c r="CU10" s="558"/>
      <c r="CV10" s="558"/>
      <c r="CW10" s="558"/>
      <c r="CX10" s="558"/>
      <c r="CY10" s="558"/>
      <c r="CZ10" s="558"/>
      <c r="DA10" s="558"/>
      <c r="DB10" s="558"/>
      <c r="DC10" s="558"/>
      <c r="DD10" s="558"/>
      <c r="DE10" s="558"/>
      <c r="DF10" s="558"/>
      <c r="DG10" s="558"/>
      <c r="DH10" s="558"/>
      <c r="DI10" s="559"/>
      <c r="DJ10" s="564"/>
      <c r="DK10" s="558"/>
      <c r="DL10" s="558"/>
      <c r="DM10" s="558"/>
      <c r="DN10" s="558"/>
      <c r="DO10" s="558"/>
      <c r="DP10" s="558"/>
      <c r="DQ10" s="558"/>
      <c r="DR10" s="558"/>
      <c r="DS10" s="558"/>
      <c r="DT10" s="558"/>
      <c r="DU10" s="558"/>
      <c r="DV10" s="558"/>
      <c r="DW10" s="558"/>
      <c r="DX10" s="558"/>
      <c r="DY10" s="558"/>
      <c r="DZ10" s="565"/>
      <c r="EA10" s="568"/>
      <c r="EB10" s="558"/>
      <c r="EC10" s="558"/>
      <c r="ED10" s="558"/>
      <c r="EE10" s="558"/>
      <c r="EF10" s="558"/>
      <c r="EG10" s="558"/>
      <c r="EH10" s="558"/>
      <c r="EI10" s="558"/>
      <c r="EJ10" s="558"/>
      <c r="EK10" s="558"/>
      <c r="EL10" s="558"/>
      <c r="EM10" s="558"/>
      <c r="EN10" s="558"/>
      <c r="EO10" s="558"/>
      <c r="EP10" s="558"/>
      <c r="EQ10" s="558"/>
      <c r="ER10" s="558"/>
      <c r="ES10" s="558"/>
      <c r="ET10" s="558"/>
      <c r="EU10" s="558"/>
      <c r="EV10" s="558"/>
      <c r="EW10" s="558"/>
      <c r="EX10" s="558"/>
      <c r="EY10" s="558"/>
      <c r="EZ10" s="558"/>
      <c r="FA10" s="558"/>
      <c r="FB10" s="558"/>
      <c r="FC10" s="558"/>
      <c r="FD10" s="558"/>
      <c r="FE10" s="558"/>
      <c r="FF10" s="558"/>
      <c r="FG10" s="559"/>
    </row>
    <row r="11" spans="1:163" ht="8.25" customHeight="1">
      <c r="B11" s="61"/>
      <c r="C11" s="62"/>
      <c r="D11" s="62"/>
      <c r="E11" s="62"/>
      <c r="F11" s="62"/>
      <c r="G11" s="62"/>
      <c r="H11" s="62"/>
      <c r="I11" s="62"/>
      <c r="J11" s="62"/>
      <c r="K11" s="62"/>
      <c r="L11" s="63"/>
      <c r="M11" s="64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3"/>
      <c r="AC11" s="573"/>
      <c r="AD11" s="574"/>
      <c r="AE11" s="574"/>
      <c r="AF11" s="574"/>
      <c r="AG11" s="575"/>
      <c r="AH11" s="574"/>
      <c r="AI11" s="574"/>
      <c r="AJ11" s="574"/>
      <c r="AK11" s="580"/>
      <c r="AL11" s="573"/>
      <c r="AM11" s="574"/>
      <c r="AN11" s="574"/>
      <c r="AO11" s="574"/>
      <c r="AP11" s="575"/>
      <c r="AQ11" s="574"/>
      <c r="AR11" s="574"/>
      <c r="AS11" s="574"/>
      <c r="AT11" s="580"/>
      <c r="AU11" s="61"/>
      <c r="AV11" s="62"/>
      <c r="AW11" s="62"/>
      <c r="AX11" s="62"/>
      <c r="AY11" s="62"/>
      <c r="AZ11" s="62"/>
      <c r="BA11" s="62"/>
      <c r="BB11" s="62"/>
      <c r="BC11" s="62"/>
      <c r="BD11" s="63"/>
      <c r="BE11" s="573"/>
      <c r="BF11" s="574"/>
      <c r="BG11" s="574"/>
      <c r="BH11" s="574"/>
      <c r="BI11" s="574"/>
      <c r="BJ11" s="575"/>
      <c r="BK11" s="574"/>
      <c r="BL11" s="574"/>
      <c r="BM11" s="574"/>
      <c r="BN11" s="574"/>
      <c r="BO11" s="574"/>
      <c r="BP11" s="574"/>
      <c r="BQ11" s="580"/>
      <c r="BR11" s="550"/>
      <c r="BS11" s="550"/>
      <c r="BT11" s="550"/>
      <c r="BU11" s="550"/>
      <c r="BV11" s="550"/>
      <c r="BW11" s="550"/>
      <c r="BX11" s="551"/>
      <c r="BY11" s="607" t="s">
        <v>185</v>
      </c>
      <c r="BZ11" s="608"/>
      <c r="CA11" s="608"/>
      <c r="CB11" s="608"/>
      <c r="CC11" s="608"/>
      <c r="CD11" s="608"/>
      <c r="CE11" s="608"/>
      <c r="CF11" s="608"/>
      <c r="CG11" s="608"/>
      <c r="CH11" s="608"/>
      <c r="CI11" s="608"/>
      <c r="CJ11" s="608"/>
      <c r="CK11" s="608"/>
      <c r="CL11" s="608"/>
      <c r="CM11" s="566" t="s">
        <v>186</v>
      </c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5"/>
      <c r="DJ11" s="560" t="s">
        <v>187</v>
      </c>
      <c r="DK11" s="554"/>
      <c r="DL11" s="554"/>
      <c r="DM11" s="554"/>
      <c r="DN11" s="554"/>
      <c r="DO11" s="554"/>
      <c r="DP11" s="554"/>
      <c r="DQ11" s="554"/>
      <c r="DR11" s="554"/>
      <c r="DS11" s="554"/>
      <c r="DT11" s="554"/>
      <c r="DU11" s="554"/>
      <c r="DV11" s="554"/>
      <c r="DW11" s="554"/>
      <c r="DX11" s="554"/>
      <c r="DY11" s="554"/>
      <c r="DZ11" s="561"/>
      <c r="EA11" s="566" t="s">
        <v>188</v>
      </c>
      <c r="EB11" s="554"/>
      <c r="EC11" s="554"/>
      <c r="ED11" s="554"/>
      <c r="EE11" s="554"/>
      <c r="EF11" s="554"/>
      <c r="EG11" s="554"/>
      <c r="EH11" s="554"/>
      <c r="EI11" s="554"/>
      <c r="EJ11" s="554"/>
      <c r="EK11" s="554"/>
      <c r="EL11" s="554"/>
      <c r="EM11" s="554"/>
      <c r="EN11" s="554"/>
      <c r="EO11" s="554"/>
      <c r="EP11" s="554"/>
      <c r="EQ11" s="554"/>
      <c r="ER11" s="554"/>
      <c r="ES11" s="554"/>
      <c r="ET11" s="554"/>
      <c r="EU11" s="554"/>
      <c r="EV11" s="554"/>
      <c r="EW11" s="554"/>
      <c r="EX11" s="554"/>
      <c r="EY11" s="554"/>
      <c r="EZ11" s="554"/>
      <c r="FA11" s="554"/>
      <c r="FB11" s="554"/>
      <c r="FC11" s="554"/>
      <c r="FD11" s="554"/>
      <c r="FE11" s="554"/>
      <c r="FF11" s="554"/>
      <c r="FG11" s="555"/>
    </row>
    <row r="12" spans="1:163" ht="8.25" customHeight="1"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3"/>
      <c r="M12" s="64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3"/>
      <c r="AC12" s="573"/>
      <c r="AD12" s="574"/>
      <c r="AE12" s="574"/>
      <c r="AF12" s="574"/>
      <c r="AG12" s="575"/>
      <c r="AH12" s="574"/>
      <c r="AI12" s="574"/>
      <c r="AJ12" s="574"/>
      <c r="AK12" s="580"/>
      <c r="AL12" s="573"/>
      <c r="AM12" s="574"/>
      <c r="AN12" s="574"/>
      <c r="AO12" s="574"/>
      <c r="AP12" s="575"/>
      <c r="AQ12" s="574"/>
      <c r="AR12" s="574"/>
      <c r="AS12" s="574"/>
      <c r="AT12" s="580"/>
      <c r="AU12" s="61"/>
      <c r="AV12" s="62"/>
      <c r="AW12" s="62"/>
      <c r="AX12" s="62"/>
      <c r="AY12" s="62"/>
      <c r="AZ12" s="62"/>
      <c r="BA12" s="62"/>
      <c r="BB12" s="62"/>
      <c r="BC12" s="62"/>
      <c r="BD12" s="63"/>
      <c r="BE12" s="573"/>
      <c r="BF12" s="574"/>
      <c r="BG12" s="574"/>
      <c r="BH12" s="574"/>
      <c r="BI12" s="574"/>
      <c r="BJ12" s="575"/>
      <c r="BK12" s="574"/>
      <c r="BL12" s="574"/>
      <c r="BM12" s="574"/>
      <c r="BN12" s="574"/>
      <c r="BO12" s="574"/>
      <c r="BP12" s="574"/>
      <c r="BQ12" s="580"/>
      <c r="BR12" s="550"/>
      <c r="BS12" s="550"/>
      <c r="BT12" s="550"/>
      <c r="BU12" s="550"/>
      <c r="BV12" s="550"/>
      <c r="BW12" s="550"/>
      <c r="BX12" s="551"/>
      <c r="BY12" s="609"/>
      <c r="BZ12" s="610"/>
      <c r="CA12" s="610"/>
      <c r="CB12" s="610"/>
      <c r="CC12" s="610"/>
      <c r="CD12" s="610"/>
      <c r="CE12" s="610"/>
      <c r="CF12" s="610"/>
      <c r="CG12" s="610"/>
      <c r="CH12" s="610"/>
      <c r="CI12" s="610"/>
      <c r="CJ12" s="610"/>
      <c r="CK12" s="610"/>
      <c r="CL12" s="610"/>
      <c r="CM12" s="567"/>
      <c r="CN12" s="556"/>
      <c r="CO12" s="556"/>
      <c r="CP12" s="556"/>
      <c r="CQ12" s="556"/>
      <c r="CR12" s="556"/>
      <c r="CS12" s="556"/>
      <c r="CT12" s="556"/>
      <c r="CU12" s="556"/>
      <c r="CV12" s="556"/>
      <c r="CW12" s="556"/>
      <c r="CX12" s="556"/>
      <c r="CY12" s="556"/>
      <c r="CZ12" s="556"/>
      <c r="DA12" s="556"/>
      <c r="DB12" s="556"/>
      <c r="DC12" s="556"/>
      <c r="DD12" s="556"/>
      <c r="DE12" s="556"/>
      <c r="DF12" s="556"/>
      <c r="DG12" s="556"/>
      <c r="DH12" s="556"/>
      <c r="DI12" s="557"/>
      <c r="DJ12" s="562"/>
      <c r="DK12" s="556"/>
      <c r="DL12" s="556"/>
      <c r="DM12" s="556"/>
      <c r="DN12" s="556"/>
      <c r="DO12" s="556"/>
      <c r="DP12" s="556"/>
      <c r="DQ12" s="556"/>
      <c r="DR12" s="556"/>
      <c r="DS12" s="556"/>
      <c r="DT12" s="556"/>
      <c r="DU12" s="556"/>
      <c r="DV12" s="556"/>
      <c r="DW12" s="556"/>
      <c r="DX12" s="556"/>
      <c r="DY12" s="556"/>
      <c r="DZ12" s="563"/>
      <c r="EA12" s="567"/>
      <c r="EB12" s="556"/>
      <c r="EC12" s="556"/>
      <c r="ED12" s="556"/>
      <c r="EE12" s="556"/>
      <c r="EF12" s="556"/>
      <c r="EG12" s="556"/>
      <c r="EH12" s="556"/>
      <c r="EI12" s="556"/>
      <c r="EJ12" s="556"/>
      <c r="EK12" s="556"/>
      <c r="EL12" s="556"/>
      <c r="EM12" s="556"/>
      <c r="EN12" s="556"/>
      <c r="EO12" s="556"/>
      <c r="EP12" s="556"/>
      <c r="EQ12" s="556"/>
      <c r="ER12" s="556"/>
      <c r="ES12" s="556"/>
      <c r="ET12" s="556"/>
      <c r="EU12" s="556"/>
      <c r="EV12" s="556"/>
      <c r="EW12" s="556"/>
      <c r="EX12" s="556"/>
      <c r="EY12" s="556"/>
      <c r="EZ12" s="556"/>
      <c r="FA12" s="556"/>
      <c r="FB12" s="556"/>
      <c r="FC12" s="556"/>
      <c r="FD12" s="556"/>
      <c r="FE12" s="556"/>
      <c r="FF12" s="556"/>
      <c r="FG12" s="557"/>
    </row>
    <row r="13" spans="1:163" ht="8.25" customHeight="1"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3"/>
      <c r="M13" s="64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3"/>
      <c r="AC13" s="573"/>
      <c r="AD13" s="574"/>
      <c r="AE13" s="574"/>
      <c r="AF13" s="574"/>
      <c r="AG13" s="575"/>
      <c r="AH13" s="574"/>
      <c r="AI13" s="574"/>
      <c r="AJ13" s="574"/>
      <c r="AK13" s="580"/>
      <c r="AL13" s="573"/>
      <c r="AM13" s="574"/>
      <c r="AN13" s="574"/>
      <c r="AO13" s="574"/>
      <c r="AP13" s="575"/>
      <c r="AQ13" s="574"/>
      <c r="AR13" s="574"/>
      <c r="AS13" s="574"/>
      <c r="AT13" s="580"/>
      <c r="AU13" s="61"/>
      <c r="AV13" s="62"/>
      <c r="AW13" s="62"/>
      <c r="AX13" s="62"/>
      <c r="AY13" s="62"/>
      <c r="AZ13" s="62"/>
      <c r="BA13" s="62"/>
      <c r="BB13" s="62"/>
      <c r="BC13" s="62"/>
      <c r="BD13" s="63"/>
      <c r="BE13" s="573"/>
      <c r="BF13" s="574"/>
      <c r="BG13" s="574"/>
      <c r="BH13" s="574"/>
      <c r="BI13" s="574"/>
      <c r="BJ13" s="575"/>
      <c r="BK13" s="574"/>
      <c r="BL13" s="574"/>
      <c r="BM13" s="574"/>
      <c r="BN13" s="574"/>
      <c r="BO13" s="574"/>
      <c r="BP13" s="574"/>
      <c r="BQ13" s="580"/>
      <c r="BR13" s="550"/>
      <c r="BS13" s="550"/>
      <c r="BT13" s="550"/>
      <c r="BU13" s="550"/>
      <c r="BV13" s="550"/>
      <c r="BW13" s="550"/>
      <c r="BX13" s="551"/>
      <c r="BY13" s="609"/>
      <c r="BZ13" s="610"/>
      <c r="CA13" s="610"/>
      <c r="CB13" s="610"/>
      <c r="CC13" s="610"/>
      <c r="CD13" s="610"/>
      <c r="CE13" s="610"/>
      <c r="CF13" s="610"/>
      <c r="CG13" s="610"/>
      <c r="CH13" s="610"/>
      <c r="CI13" s="610"/>
      <c r="CJ13" s="610"/>
      <c r="CK13" s="610"/>
      <c r="CL13" s="610"/>
      <c r="CM13" s="567"/>
      <c r="CN13" s="556"/>
      <c r="CO13" s="556"/>
      <c r="CP13" s="556"/>
      <c r="CQ13" s="556"/>
      <c r="CR13" s="556"/>
      <c r="CS13" s="556"/>
      <c r="CT13" s="556"/>
      <c r="CU13" s="556"/>
      <c r="CV13" s="556"/>
      <c r="CW13" s="556"/>
      <c r="CX13" s="556"/>
      <c r="CY13" s="556"/>
      <c r="CZ13" s="556"/>
      <c r="DA13" s="556"/>
      <c r="DB13" s="556"/>
      <c r="DC13" s="556"/>
      <c r="DD13" s="556"/>
      <c r="DE13" s="556"/>
      <c r="DF13" s="556"/>
      <c r="DG13" s="556"/>
      <c r="DH13" s="556"/>
      <c r="DI13" s="557"/>
      <c r="DJ13" s="562"/>
      <c r="DK13" s="556"/>
      <c r="DL13" s="556"/>
      <c r="DM13" s="556"/>
      <c r="DN13" s="556"/>
      <c r="DO13" s="556"/>
      <c r="DP13" s="556"/>
      <c r="DQ13" s="556"/>
      <c r="DR13" s="556"/>
      <c r="DS13" s="556"/>
      <c r="DT13" s="556"/>
      <c r="DU13" s="556"/>
      <c r="DV13" s="556"/>
      <c r="DW13" s="556"/>
      <c r="DX13" s="556"/>
      <c r="DY13" s="556"/>
      <c r="DZ13" s="563"/>
      <c r="EA13" s="567" t="s">
        <v>189</v>
      </c>
      <c r="EB13" s="556"/>
      <c r="EC13" s="556"/>
      <c r="ED13" s="556"/>
      <c r="EE13" s="556"/>
      <c r="EF13" s="556"/>
      <c r="EG13" s="556"/>
      <c r="EH13" s="556"/>
      <c r="EI13" s="556"/>
      <c r="EJ13" s="556"/>
      <c r="EK13" s="556"/>
      <c r="EL13" s="556"/>
      <c r="EM13" s="556"/>
      <c r="EN13" s="556"/>
      <c r="EO13" s="556"/>
      <c r="EP13" s="556"/>
      <c r="EQ13" s="556"/>
      <c r="ER13" s="556"/>
      <c r="ES13" s="556"/>
      <c r="ET13" s="556"/>
      <c r="EU13" s="556"/>
      <c r="EV13" s="556"/>
      <c r="EW13" s="556"/>
      <c r="EX13" s="556"/>
      <c r="EY13" s="556"/>
      <c r="EZ13" s="556"/>
      <c r="FA13" s="556"/>
      <c r="FB13" s="556"/>
      <c r="FC13" s="556"/>
      <c r="FD13" s="556"/>
      <c r="FE13" s="556"/>
      <c r="FF13" s="556"/>
      <c r="FG13" s="557"/>
    </row>
    <row r="14" spans="1:163" ht="8.25" customHeight="1">
      <c r="B14" s="65"/>
      <c r="C14" s="66"/>
      <c r="D14" s="66"/>
      <c r="E14" s="66"/>
      <c r="F14" s="66"/>
      <c r="G14" s="66"/>
      <c r="H14" s="66"/>
      <c r="I14" s="66"/>
      <c r="J14" s="66"/>
      <c r="K14" s="66"/>
      <c r="L14" s="67"/>
      <c r="M14" s="68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7"/>
      <c r="AC14" s="576"/>
      <c r="AD14" s="577"/>
      <c r="AE14" s="577"/>
      <c r="AF14" s="577"/>
      <c r="AG14" s="578"/>
      <c r="AH14" s="577"/>
      <c r="AI14" s="577"/>
      <c r="AJ14" s="577"/>
      <c r="AK14" s="581"/>
      <c r="AL14" s="576"/>
      <c r="AM14" s="577"/>
      <c r="AN14" s="577"/>
      <c r="AO14" s="577"/>
      <c r="AP14" s="578"/>
      <c r="AQ14" s="577"/>
      <c r="AR14" s="577"/>
      <c r="AS14" s="577"/>
      <c r="AT14" s="581"/>
      <c r="AU14" s="65"/>
      <c r="AV14" s="66"/>
      <c r="AW14" s="66"/>
      <c r="AX14" s="66"/>
      <c r="AY14" s="66"/>
      <c r="AZ14" s="66"/>
      <c r="BA14" s="66"/>
      <c r="BB14" s="66"/>
      <c r="BC14" s="66"/>
      <c r="BD14" s="67"/>
      <c r="BE14" s="576"/>
      <c r="BF14" s="577"/>
      <c r="BG14" s="577"/>
      <c r="BH14" s="577"/>
      <c r="BI14" s="577"/>
      <c r="BJ14" s="578"/>
      <c r="BK14" s="577"/>
      <c r="BL14" s="577"/>
      <c r="BM14" s="577"/>
      <c r="BN14" s="577"/>
      <c r="BO14" s="577"/>
      <c r="BP14" s="577"/>
      <c r="BQ14" s="581"/>
      <c r="BR14" s="552"/>
      <c r="BS14" s="552"/>
      <c r="BT14" s="552"/>
      <c r="BU14" s="552"/>
      <c r="BV14" s="552"/>
      <c r="BW14" s="552"/>
      <c r="BX14" s="553"/>
      <c r="BY14" s="611"/>
      <c r="BZ14" s="612"/>
      <c r="CA14" s="612"/>
      <c r="CB14" s="612"/>
      <c r="CC14" s="612"/>
      <c r="CD14" s="612"/>
      <c r="CE14" s="612"/>
      <c r="CF14" s="612"/>
      <c r="CG14" s="612"/>
      <c r="CH14" s="612"/>
      <c r="CI14" s="612"/>
      <c r="CJ14" s="612"/>
      <c r="CK14" s="612"/>
      <c r="CL14" s="612"/>
      <c r="CM14" s="568"/>
      <c r="CN14" s="558"/>
      <c r="CO14" s="558"/>
      <c r="CP14" s="558"/>
      <c r="CQ14" s="558"/>
      <c r="CR14" s="558"/>
      <c r="CS14" s="558"/>
      <c r="CT14" s="558"/>
      <c r="CU14" s="558"/>
      <c r="CV14" s="558"/>
      <c r="CW14" s="558"/>
      <c r="CX14" s="558"/>
      <c r="CY14" s="558"/>
      <c r="CZ14" s="558"/>
      <c r="DA14" s="558"/>
      <c r="DB14" s="558"/>
      <c r="DC14" s="558"/>
      <c r="DD14" s="558"/>
      <c r="DE14" s="558"/>
      <c r="DF14" s="558"/>
      <c r="DG14" s="558"/>
      <c r="DH14" s="558"/>
      <c r="DI14" s="559"/>
      <c r="DJ14" s="564"/>
      <c r="DK14" s="558"/>
      <c r="DL14" s="558"/>
      <c r="DM14" s="558"/>
      <c r="DN14" s="558"/>
      <c r="DO14" s="558"/>
      <c r="DP14" s="558"/>
      <c r="DQ14" s="558"/>
      <c r="DR14" s="558"/>
      <c r="DS14" s="558"/>
      <c r="DT14" s="558"/>
      <c r="DU14" s="558"/>
      <c r="DV14" s="558"/>
      <c r="DW14" s="558"/>
      <c r="DX14" s="558"/>
      <c r="DY14" s="558"/>
      <c r="DZ14" s="565"/>
      <c r="EA14" s="568"/>
      <c r="EB14" s="558"/>
      <c r="EC14" s="558"/>
      <c r="ED14" s="558"/>
      <c r="EE14" s="558"/>
      <c r="EF14" s="558"/>
      <c r="EG14" s="558"/>
      <c r="EH14" s="558"/>
      <c r="EI14" s="558"/>
      <c r="EJ14" s="558"/>
      <c r="EK14" s="558"/>
      <c r="EL14" s="558"/>
      <c r="EM14" s="558"/>
      <c r="EN14" s="558"/>
      <c r="EO14" s="558"/>
      <c r="EP14" s="558"/>
      <c r="EQ14" s="558"/>
      <c r="ER14" s="558"/>
      <c r="ES14" s="558"/>
      <c r="ET14" s="558"/>
      <c r="EU14" s="558"/>
      <c r="EV14" s="558"/>
      <c r="EW14" s="558"/>
      <c r="EX14" s="558"/>
      <c r="EY14" s="558"/>
      <c r="EZ14" s="558"/>
      <c r="FA14" s="558"/>
      <c r="FB14" s="558"/>
      <c r="FC14" s="558"/>
      <c r="FD14" s="558"/>
      <c r="FE14" s="558"/>
      <c r="FF14" s="558"/>
      <c r="FG14" s="559"/>
    </row>
    <row r="15" spans="1:163" ht="9" customHeight="1">
      <c r="B15" s="453" t="s">
        <v>190</v>
      </c>
      <c r="C15" s="409"/>
      <c r="D15" s="409"/>
      <c r="E15" s="409"/>
      <c r="F15" s="409"/>
      <c r="G15" s="409"/>
      <c r="H15" s="409"/>
      <c r="I15" s="409"/>
      <c r="J15" s="409"/>
      <c r="K15" s="409"/>
      <c r="L15" s="409"/>
      <c r="M15" s="437" t="s">
        <v>191</v>
      </c>
      <c r="N15" s="409"/>
      <c r="O15" s="409"/>
      <c r="P15" s="409"/>
      <c r="Q15" s="409"/>
      <c r="R15" s="409"/>
      <c r="S15" s="409"/>
      <c r="T15" s="409"/>
      <c r="U15" s="409"/>
      <c r="V15" s="409"/>
      <c r="W15" s="409"/>
      <c r="X15" s="409"/>
      <c r="Y15" s="409"/>
      <c r="Z15" s="409"/>
      <c r="AA15" s="409"/>
      <c r="AB15" s="438"/>
      <c r="AC15" s="441">
        <v>8</v>
      </c>
      <c r="AD15" s="442"/>
      <c r="AE15" s="442"/>
      <c r="AF15" s="442"/>
      <c r="AG15" s="443"/>
      <c r="AH15" s="447">
        <v>8</v>
      </c>
      <c r="AI15" s="442"/>
      <c r="AJ15" s="442"/>
      <c r="AK15" s="448"/>
      <c r="AL15" s="441">
        <v>5.6</v>
      </c>
      <c r="AM15" s="442"/>
      <c r="AN15" s="442"/>
      <c r="AO15" s="442"/>
      <c r="AP15" s="443"/>
      <c r="AQ15" s="447">
        <v>5.6</v>
      </c>
      <c r="AR15" s="442"/>
      <c r="AS15" s="442"/>
      <c r="AT15" s="451"/>
      <c r="AU15" s="453" t="s">
        <v>192</v>
      </c>
      <c r="AV15" s="409"/>
      <c r="AW15" s="409"/>
      <c r="AX15" s="409"/>
      <c r="AY15" s="409"/>
      <c r="AZ15" s="409"/>
      <c r="BA15" s="409"/>
      <c r="BB15" s="409"/>
      <c r="BC15" s="409"/>
      <c r="BD15" s="438"/>
      <c r="BE15" s="441">
        <v>6</v>
      </c>
      <c r="BF15" s="442"/>
      <c r="BG15" s="442"/>
      <c r="BH15" s="442"/>
      <c r="BI15" s="442"/>
      <c r="BJ15" s="443"/>
      <c r="BK15" s="442">
        <v>6</v>
      </c>
      <c r="BL15" s="442"/>
      <c r="BM15" s="442"/>
      <c r="BN15" s="442"/>
      <c r="BO15" s="442"/>
      <c r="BP15" s="442"/>
      <c r="BQ15" s="448"/>
      <c r="BR15" s="441">
        <v>15</v>
      </c>
      <c r="BS15" s="442"/>
      <c r="BT15" s="442"/>
      <c r="BU15" s="442"/>
      <c r="BV15" s="442"/>
      <c r="BW15" s="442"/>
      <c r="BX15" s="451"/>
      <c r="BY15" s="530" t="s">
        <v>193</v>
      </c>
      <c r="BZ15" s="527"/>
      <c r="CA15" s="527"/>
      <c r="CB15" s="527"/>
      <c r="CC15" s="527"/>
      <c r="CD15" s="527"/>
      <c r="CE15" s="527"/>
      <c r="CF15" s="527"/>
      <c r="CG15" s="527"/>
      <c r="CH15" s="527" t="s">
        <v>194</v>
      </c>
      <c r="CI15" s="527"/>
      <c r="CJ15" s="527"/>
      <c r="CK15" s="527"/>
      <c r="CL15" s="527"/>
      <c r="CM15" s="420" t="s">
        <v>195</v>
      </c>
      <c r="CN15" s="421"/>
      <c r="CO15" s="421"/>
      <c r="CP15" s="421"/>
      <c r="CQ15" s="421"/>
      <c r="CR15" s="421"/>
      <c r="CS15" s="421"/>
      <c r="CT15" s="421"/>
      <c r="CU15" s="421"/>
      <c r="CV15" s="421"/>
      <c r="CW15" s="421"/>
      <c r="CX15" s="421"/>
      <c r="CY15" s="421"/>
      <c r="CZ15" s="421"/>
      <c r="DA15" s="421"/>
      <c r="DB15" s="421"/>
      <c r="DC15" s="530"/>
      <c r="DD15" s="420" t="s">
        <v>194</v>
      </c>
      <c r="DE15" s="421"/>
      <c r="DF15" s="421"/>
      <c r="DG15" s="421"/>
      <c r="DH15" s="421"/>
      <c r="DI15" s="422"/>
      <c r="DJ15" s="533" t="s">
        <v>196</v>
      </c>
      <c r="DK15" s="534"/>
      <c r="DL15" s="534"/>
      <c r="DM15" s="534"/>
      <c r="DN15" s="534"/>
      <c r="DO15" s="534"/>
      <c r="DP15" s="534"/>
      <c r="DQ15" s="534"/>
      <c r="DR15" s="534"/>
      <c r="DS15" s="534"/>
      <c r="DT15" s="534"/>
      <c r="DU15" s="534"/>
      <c r="DV15" s="534"/>
      <c r="DW15" s="534"/>
      <c r="DX15" s="534"/>
      <c r="DY15" s="534"/>
      <c r="DZ15" s="535"/>
      <c r="EA15" s="420" t="s">
        <v>193</v>
      </c>
      <c r="EB15" s="421"/>
      <c r="EC15" s="421"/>
      <c r="ED15" s="421"/>
      <c r="EE15" s="421"/>
      <c r="EF15" s="421"/>
      <c r="EG15" s="421"/>
      <c r="EH15" s="421"/>
      <c r="EI15" s="421"/>
      <c r="EJ15" s="421"/>
      <c r="EK15" s="421"/>
      <c r="EL15" s="421"/>
      <c r="EM15" s="421"/>
      <c r="EN15" s="421"/>
      <c r="EO15" s="421"/>
      <c r="EP15" s="421"/>
      <c r="EQ15" s="530"/>
      <c r="ER15" s="420" t="s">
        <v>194</v>
      </c>
      <c r="ES15" s="421"/>
      <c r="ET15" s="421"/>
      <c r="EU15" s="421"/>
      <c r="EV15" s="421"/>
      <c r="EW15" s="421"/>
      <c r="EX15" s="421"/>
      <c r="EY15" s="530"/>
      <c r="EZ15" s="420" t="s">
        <v>197</v>
      </c>
      <c r="FA15" s="421"/>
      <c r="FB15" s="421"/>
      <c r="FC15" s="421"/>
      <c r="FD15" s="421"/>
      <c r="FE15" s="421"/>
      <c r="FF15" s="421"/>
      <c r="FG15" s="422"/>
    </row>
    <row r="16" spans="1:163" ht="9" customHeight="1">
      <c r="B16" s="454"/>
      <c r="C16" s="430"/>
      <c r="D16" s="430"/>
      <c r="E16" s="430"/>
      <c r="F16" s="430"/>
      <c r="G16" s="430"/>
      <c r="H16" s="430"/>
      <c r="I16" s="430"/>
      <c r="J16" s="430"/>
      <c r="K16" s="430"/>
      <c r="L16" s="430"/>
      <c r="M16" s="439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412"/>
      <c r="Z16" s="412"/>
      <c r="AA16" s="412"/>
      <c r="AB16" s="440"/>
      <c r="AC16" s="444"/>
      <c r="AD16" s="445"/>
      <c r="AE16" s="445"/>
      <c r="AF16" s="445"/>
      <c r="AG16" s="446"/>
      <c r="AH16" s="449"/>
      <c r="AI16" s="445"/>
      <c r="AJ16" s="445"/>
      <c r="AK16" s="450"/>
      <c r="AL16" s="444"/>
      <c r="AM16" s="445"/>
      <c r="AN16" s="445"/>
      <c r="AO16" s="445"/>
      <c r="AP16" s="446"/>
      <c r="AQ16" s="449"/>
      <c r="AR16" s="445"/>
      <c r="AS16" s="445"/>
      <c r="AT16" s="452"/>
      <c r="AU16" s="454"/>
      <c r="AV16" s="430"/>
      <c r="AW16" s="430"/>
      <c r="AX16" s="430"/>
      <c r="AY16" s="430"/>
      <c r="AZ16" s="430"/>
      <c r="BA16" s="430"/>
      <c r="BB16" s="430"/>
      <c r="BC16" s="430"/>
      <c r="BD16" s="455"/>
      <c r="BE16" s="459"/>
      <c r="BF16" s="460"/>
      <c r="BG16" s="460"/>
      <c r="BH16" s="460"/>
      <c r="BI16" s="460"/>
      <c r="BJ16" s="461"/>
      <c r="BK16" s="460"/>
      <c r="BL16" s="460"/>
      <c r="BM16" s="460"/>
      <c r="BN16" s="460"/>
      <c r="BO16" s="460"/>
      <c r="BP16" s="460"/>
      <c r="BQ16" s="520"/>
      <c r="BR16" s="459"/>
      <c r="BS16" s="460"/>
      <c r="BT16" s="460"/>
      <c r="BU16" s="460"/>
      <c r="BV16" s="460"/>
      <c r="BW16" s="460"/>
      <c r="BX16" s="465"/>
      <c r="BY16" s="531"/>
      <c r="BZ16" s="528"/>
      <c r="CA16" s="528"/>
      <c r="CB16" s="528"/>
      <c r="CC16" s="528"/>
      <c r="CD16" s="528"/>
      <c r="CE16" s="528"/>
      <c r="CF16" s="528"/>
      <c r="CG16" s="528"/>
      <c r="CH16" s="528"/>
      <c r="CI16" s="528"/>
      <c r="CJ16" s="528"/>
      <c r="CK16" s="528"/>
      <c r="CL16" s="528"/>
      <c r="CM16" s="435"/>
      <c r="CN16" s="248"/>
      <c r="CO16" s="248"/>
      <c r="CP16" s="248"/>
      <c r="CQ16" s="248"/>
      <c r="CR16" s="248"/>
      <c r="CS16" s="248"/>
      <c r="CT16" s="248"/>
      <c r="CU16" s="248"/>
      <c r="CV16" s="248"/>
      <c r="CW16" s="248"/>
      <c r="CX16" s="248"/>
      <c r="CY16" s="248"/>
      <c r="CZ16" s="248"/>
      <c r="DA16" s="248"/>
      <c r="DB16" s="248"/>
      <c r="DC16" s="531"/>
      <c r="DD16" s="435"/>
      <c r="DE16" s="248"/>
      <c r="DF16" s="248"/>
      <c r="DG16" s="248"/>
      <c r="DH16" s="248"/>
      <c r="DI16" s="436"/>
      <c r="DJ16" s="536"/>
      <c r="DK16" s="537"/>
      <c r="DL16" s="537"/>
      <c r="DM16" s="537"/>
      <c r="DN16" s="537"/>
      <c r="DO16" s="537"/>
      <c r="DP16" s="537"/>
      <c r="DQ16" s="537"/>
      <c r="DR16" s="537"/>
      <c r="DS16" s="537"/>
      <c r="DT16" s="537"/>
      <c r="DU16" s="537"/>
      <c r="DV16" s="537"/>
      <c r="DW16" s="537"/>
      <c r="DX16" s="537"/>
      <c r="DY16" s="537"/>
      <c r="DZ16" s="538"/>
      <c r="EA16" s="435"/>
      <c r="EB16" s="248"/>
      <c r="EC16" s="248"/>
      <c r="ED16" s="248"/>
      <c r="EE16" s="248"/>
      <c r="EF16" s="248"/>
      <c r="EG16" s="248"/>
      <c r="EH16" s="248"/>
      <c r="EI16" s="248"/>
      <c r="EJ16" s="248"/>
      <c r="EK16" s="248"/>
      <c r="EL16" s="248"/>
      <c r="EM16" s="248"/>
      <c r="EN16" s="248"/>
      <c r="EO16" s="248"/>
      <c r="EP16" s="248"/>
      <c r="EQ16" s="531"/>
      <c r="ER16" s="435"/>
      <c r="ES16" s="248"/>
      <c r="ET16" s="248"/>
      <c r="EU16" s="248"/>
      <c r="EV16" s="248"/>
      <c r="EW16" s="248"/>
      <c r="EX16" s="248"/>
      <c r="EY16" s="531"/>
      <c r="EZ16" s="435"/>
      <c r="FA16" s="248"/>
      <c r="FB16" s="248"/>
      <c r="FC16" s="248"/>
      <c r="FD16" s="248"/>
      <c r="FE16" s="248"/>
      <c r="FF16" s="248"/>
      <c r="FG16" s="436"/>
    </row>
    <row r="17" spans="2:163" ht="9" customHeight="1">
      <c r="B17" s="454"/>
      <c r="C17" s="430"/>
      <c r="D17" s="430"/>
      <c r="E17" s="430"/>
      <c r="F17" s="430"/>
      <c r="G17" s="430"/>
      <c r="H17" s="430"/>
      <c r="I17" s="430"/>
      <c r="J17" s="430"/>
      <c r="K17" s="430"/>
      <c r="L17" s="430"/>
      <c r="M17" s="437" t="s">
        <v>198</v>
      </c>
      <c r="N17" s="409"/>
      <c r="O17" s="409"/>
      <c r="P17" s="409"/>
      <c r="Q17" s="409"/>
      <c r="R17" s="409"/>
      <c r="S17" s="409"/>
      <c r="T17" s="409"/>
      <c r="U17" s="409"/>
      <c r="V17" s="409"/>
      <c r="W17" s="409"/>
      <c r="X17" s="409"/>
      <c r="Y17" s="409"/>
      <c r="Z17" s="409"/>
      <c r="AA17" s="409"/>
      <c r="AB17" s="438"/>
      <c r="AC17" s="441">
        <v>7.9</v>
      </c>
      <c r="AD17" s="442"/>
      <c r="AE17" s="442"/>
      <c r="AF17" s="442"/>
      <c r="AG17" s="443"/>
      <c r="AH17" s="447">
        <v>7.9</v>
      </c>
      <c r="AI17" s="442"/>
      <c r="AJ17" s="442"/>
      <c r="AK17" s="448"/>
      <c r="AL17" s="441">
        <v>5.8</v>
      </c>
      <c r="AM17" s="442"/>
      <c r="AN17" s="442"/>
      <c r="AO17" s="442"/>
      <c r="AP17" s="443"/>
      <c r="AQ17" s="447">
        <v>5.8</v>
      </c>
      <c r="AR17" s="442"/>
      <c r="AS17" s="442"/>
      <c r="AT17" s="451"/>
      <c r="AU17" s="454"/>
      <c r="AV17" s="430"/>
      <c r="AW17" s="430"/>
      <c r="AX17" s="430"/>
      <c r="AY17" s="430"/>
      <c r="AZ17" s="430"/>
      <c r="BA17" s="430"/>
      <c r="BB17" s="430"/>
      <c r="BC17" s="430"/>
      <c r="BD17" s="455"/>
      <c r="BE17" s="459"/>
      <c r="BF17" s="460"/>
      <c r="BG17" s="460"/>
      <c r="BH17" s="460"/>
      <c r="BI17" s="460"/>
      <c r="BJ17" s="461"/>
      <c r="BK17" s="460"/>
      <c r="BL17" s="460"/>
      <c r="BM17" s="460"/>
      <c r="BN17" s="460"/>
      <c r="BO17" s="460"/>
      <c r="BP17" s="460"/>
      <c r="BQ17" s="520"/>
      <c r="BR17" s="459"/>
      <c r="BS17" s="460"/>
      <c r="BT17" s="460"/>
      <c r="BU17" s="460"/>
      <c r="BV17" s="460"/>
      <c r="BW17" s="460"/>
      <c r="BX17" s="465"/>
      <c r="BY17" s="531"/>
      <c r="BZ17" s="528"/>
      <c r="CA17" s="528"/>
      <c r="CB17" s="528"/>
      <c r="CC17" s="528"/>
      <c r="CD17" s="528"/>
      <c r="CE17" s="528"/>
      <c r="CF17" s="528"/>
      <c r="CG17" s="528"/>
      <c r="CH17" s="528"/>
      <c r="CI17" s="528"/>
      <c r="CJ17" s="528"/>
      <c r="CK17" s="528"/>
      <c r="CL17" s="528"/>
      <c r="CM17" s="435"/>
      <c r="CN17" s="248"/>
      <c r="CO17" s="248"/>
      <c r="CP17" s="248"/>
      <c r="CQ17" s="248"/>
      <c r="CR17" s="248"/>
      <c r="CS17" s="248"/>
      <c r="CT17" s="248"/>
      <c r="CU17" s="248"/>
      <c r="CV17" s="248"/>
      <c r="CW17" s="248"/>
      <c r="CX17" s="248"/>
      <c r="CY17" s="248"/>
      <c r="CZ17" s="248"/>
      <c r="DA17" s="248"/>
      <c r="DB17" s="248"/>
      <c r="DC17" s="531"/>
      <c r="DD17" s="435"/>
      <c r="DE17" s="248"/>
      <c r="DF17" s="248"/>
      <c r="DG17" s="248"/>
      <c r="DH17" s="248"/>
      <c r="DI17" s="436"/>
      <c r="DJ17" s="536"/>
      <c r="DK17" s="537"/>
      <c r="DL17" s="537"/>
      <c r="DM17" s="537"/>
      <c r="DN17" s="537"/>
      <c r="DO17" s="537"/>
      <c r="DP17" s="537"/>
      <c r="DQ17" s="537"/>
      <c r="DR17" s="537"/>
      <c r="DS17" s="537"/>
      <c r="DT17" s="537"/>
      <c r="DU17" s="537"/>
      <c r="DV17" s="537"/>
      <c r="DW17" s="537"/>
      <c r="DX17" s="537"/>
      <c r="DY17" s="537"/>
      <c r="DZ17" s="538"/>
      <c r="EA17" s="435"/>
      <c r="EB17" s="248"/>
      <c r="EC17" s="248"/>
      <c r="ED17" s="248"/>
      <c r="EE17" s="248"/>
      <c r="EF17" s="248"/>
      <c r="EG17" s="248"/>
      <c r="EH17" s="248"/>
      <c r="EI17" s="248"/>
      <c r="EJ17" s="248"/>
      <c r="EK17" s="248"/>
      <c r="EL17" s="248"/>
      <c r="EM17" s="248"/>
      <c r="EN17" s="248"/>
      <c r="EO17" s="248"/>
      <c r="EP17" s="248"/>
      <c r="EQ17" s="531"/>
      <c r="ER17" s="435"/>
      <c r="ES17" s="248"/>
      <c r="ET17" s="248"/>
      <c r="EU17" s="248"/>
      <c r="EV17" s="248"/>
      <c r="EW17" s="248"/>
      <c r="EX17" s="248"/>
      <c r="EY17" s="531"/>
      <c r="EZ17" s="435"/>
      <c r="FA17" s="248"/>
      <c r="FB17" s="248"/>
      <c r="FC17" s="248"/>
      <c r="FD17" s="248"/>
      <c r="FE17" s="248"/>
      <c r="FF17" s="248"/>
      <c r="FG17" s="436"/>
    </row>
    <row r="18" spans="2:163" ht="9" customHeight="1">
      <c r="B18" s="454"/>
      <c r="C18" s="430"/>
      <c r="D18" s="430"/>
      <c r="E18" s="430"/>
      <c r="F18" s="430"/>
      <c r="G18" s="430"/>
      <c r="H18" s="430"/>
      <c r="I18" s="430"/>
      <c r="J18" s="430"/>
      <c r="K18" s="430"/>
      <c r="L18" s="430"/>
      <c r="M18" s="439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412"/>
      <c r="Z18" s="412"/>
      <c r="AA18" s="412"/>
      <c r="AB18" s="440"/>
      <c r="AC18" s="444"/>
      <c r="AD18" s="445"/>
      <c r="AE18" s="445"/>
      <c r="AF18" s="445"/>
      <c r="AG18" s="446"/>
      <c r="AH18" s="449"/>
      <c r="AI18" s="445"/>
      <c r="AJ18" s="445"/>
      <c r="AK18" s="450"/>
      <c r="AL18" s="444"/>
      <c r="AM18" s="445"/>
      <c r="AN18" s="445"/>
      <c r="AO18" s="445"/>
      <c r="AP18" s="446"/>
      <c r="AQ18" s="449"/>
      <c r="AR18" s="445"/>
      <c r="AS18" s="445"/>
      <c r="AT18" s="452"/>
      <c r="AU18" s="454"/>
      <c r="AV18" s="430"/>
      <c r="AW18" s="430"/>
      <c r="AX18" s="430"/>
      <c r="AY18" s="430"/>
      <c r="AZ18" s="430"/>
      <c r="BA18" s="430"/>
      <c r="BB18" s="430"/>
      <c r="BC18" s="430"/>
      <c r="BD18" s="455"/>
      <c r="BE18" s="459"/>
      <c r="BF18" s="460"/>
      <c r="BG18" s="460"/>
      <c r="BH18" s="460"/>
      <c r="BI18" s="460"/>
      <c r="BJ18" s="461"/>
      <c r="BK18" s="460"/>
      <c r="BL18" s="460"/>
      <c r="BM18" s="460"/>
      <c r="BN18" s="460"/>
      <c r="BO18" s="460"/>
      <c r="BP18" s="460"/>
      <c r="BQ18" s="520"/>
      <c r="BR18" s="459"/>
      <c r="BS18" s="460"/>
      <c r="BT18" s="460"/>
      <c r="BU18" s="460"/>
      <c r="BV18" s="460"/>
      <c r="BW18" s="460"/>
      <c r="BX18" s="465"/>
      <c r="BY18" s="532"/>
      <c r="BZ18" s="529"/>
      <c r="CA18" s="529"/>
      <c r="CB18" s="529"/>
      <c r="CC18" s="529"/>
      <c r="CD18" s="529"/>
      <c r="CE18" s="529"/>
      <c r="CF18" s="529"/>
      <c r="CG18" s="529"/>
      <c r="CH18" s="529"/>
      <c r="CI18" s="529"/>
      <c r="CJ18" s="529"/>
      <c r="CK18" s="529"/>
      <c r="CL18" s="529"/>
      <c r="CM18" s="423"/>
      <c r="CN18" s="424"/>
      <c r="CO18" s="424"/>
      <c r="CP18" s="424"/>
      <c r="CQ18" s="424"/>
      <c r="CR18" s="424"/>
      <c r="CS18" s="424"/>
      <c r="CT18" s="424"/>
      <c r="CU18" s="424"/>
      <c r="CV18" s="424"/>
      <c r="CW18" s="424"/>
      <c r="CX18" s="424"/>
      <c r="CY18" s="424"/>
      <c r="CZ18" s="424"/>
      <c r="DA18" s="424"/>
      <c r="DB18" s="424"/>
      <c r="DC18" s="532"/>
      <c r="DD18" s="423"/>
      <c r="DE18" s="424"/>
      <c r="DF18" s="424"/>
      <c r="DG18" s="424"/>
      <c r="DH18" s="424"/>
      <c r="DI18" s="425"/>
      <c r="DJ18" s="539"/>
      <c r="DK18" s="540"/>
      <c r="DL18" s="540"/>
      <c r="DM18" s="540"/>
      <c r="DN18" s="540"/>
      <c r="DO18" s="540"/>
      <c r="DP18" s="540"/>
      <c r="DQ18" s="540"/>
      <c r="DR18" s="540"/>
      <c r="DS18" s="540"/>
      <c r="DT18" s="540"/>
      <c r="DU18" s="540"/>
      <c r="DV18" s="540"/>
      <c r="DW18" s="540"/>
      <c r="DX18" s="540"/>
      <c r="DY18" s="540"/>
      <c r="DZ18" s="541"/>
      <c r="EA18" s="423"/>
      <c r="EB18" s="424"/>
      <c r="EC18" s="424"/>
      <c r="ED18" s="424"/>
      <c r="EE18" s="424"/>
      <c r="EF18" s="424"/>
      <c r="EG18" s="424"/>
      <c r="EH18" s="424"/>
      <c r="EI18" s="424"/>
      <c r="EJ18" s="424"/>
      <c r="EK18" s="424"/>
      <c r="EL18" s="424"/>
      <c r="EM18" s="424"/>
      <c r="EN18" s="424"/>
      <c r="EO18" s="424"/>
      <c r="EP18" s="424"/>
      <c r="EQ18" s="532"/>
      <c r="ER18" s="423"/>
      <c r="ES18" s="424"/>
      <c r="ET18" s="424"/>
      <c r="EU18" s="424"/>
      <c r="EV18" s="424"/>
      <c r="EW18" s="424"/>
      <c r="EX18" s="424"/>
      <c r="EY18" s="532"/>
      <c r="EZ18" s="423"/>
      <c r="FA18" s="424"/>
      <c r="FB18" s="424"/>
      <c r="FC18" s="424"/>
      <c r="FD18" s="424"/>
      <c r="FE18" s="424"/>
      <c r="FF18" s="424"/>
      <c r="FG18" s="425"/>
    </row>
    <row r="19" spans="2:163" ht="9" customHeight="1">
      <c r="B19" s="454"/>
      <c r="C19" s="430"/>
      <c r="D19" s="430"/>
      <c r="E19" s="430"/>
      <c r="F19" s="430"/>
      <c r="G19" s="430"/>
      <c r="H19" s="430"/>
      <c r="I19" s="430"/>
      <c r="J19" s="430"/>
      <c r="K19" s="430"/>
      <c r="L19" s="430"/>
      <c r="M19" s="437" t="s">
        <v>199</v>
      </c>
      <c r="N19" s="409"/>
      <c r="O19" s="409"/>
      <c r="P19" s="409"/>
      <c r="Q19" s="409"/>
      <c r="R19" s="409"/>
      <c r="S19" s="409"/>
      <c r="T19" s="409"/>
      <c r="U19" s="409"/>
      <c r="V19" s="409"/>
      <c r="W19" s="409"/>
      <c r="X19" s="409"/>
      <c r="Y19" s="409"/>
      <c r="Z19" s="409"/>
      <c r="AA19" s="409"/>
      <c r="AB19" s="438"/>
      <c r="AC19" s="441">
        <v>7.7</v>
      </c>
      <c r="AD19" s="442"/>
      <c r="AE19" s="442"/>
      <c r="AF19" s="442"/>
      <c r="AG19" s="443"/>
      <c r="AH19" s="447">
        <v>7.7</v>
      </c>
      <c r="AI19" s="442"/>
      <c r="AJ19" s="442"/>
      <c r="AK19" s="448"/>
      <c r="AL19" s="441">
        <v>7</v>
      </c>
      <c r="AM19" s="442"/>
      <c r="AN19" s="442"/>
      <c r="AO19" s="442"/>
      <c r="AP19" s="443"/>
      <c r="AQ19" s="447">
        <v>7</v>
      </c>
      <c r="AR19" s="442"/>
      <c r="AS19" s="442"/>
      <c r="AT19" s="451"/>
      <c r="AU19" s="454"/>
      <c r="AV19" s="430"/>
      <c r="AW19" s="430"/>
      <c r="AX19" s="430"/>
      <c r="AY19" s="430"/>
      <c r="AZ19" s="430"/>
      <c r="BA19" s="430"/>
      <c r="BB19" s="430"/>
      <c r="BC19" s="430"/>
      <c r="BD19" s="455"/>
      <c r="BE19" s="459"/>
      <c r="BF19" s="460"/>
      <c r="BG19" s="460"/>
      <c r="BH19" s="460"/>
      <c r="BI19" s="460"/>
      <c r="BJ19" s="461"/>
      <c r="BK19" s="460"/>
      <c r="BL19" s="460"/>
      <c r="BM19" s="460"/>
      <c r="BN19" s="460"/>
      <c r="BO19" s="460"/>
      <c r="BP19" s="460"/>
      <c r="BQ19" s="520"/>
      <c r="BR19" s="459"/>
      <c r="BS19" s="460"/>
      <c r="BT19" s="460"/>
      <c r="BU19" s="460"/>
      <c r="BV19" s="460"/>
      <c r="BW19" s="460"/>
      <c r="BX19" s="465"/>
      <c r="BY19" s="409" t="s">
        <v>200</v>
      </c>
      <c r="BZ19" s="409"/>
      <c r="CA19" s="409"/>
      <c r="CB19" s="409"/>
      <c r="CC19" s="409"/>
      <c r="CD19" s="409"/>
      <c r="CE19" s="409"/>
      <c r="CF19" s="409"/>
      <c r="CG19" s="410"/>
      <c r="CH19" s="415">
        <v>7.0000000000000007E-2</v>
      </c>
      <c r="CI19" s="415"/>
      <c r="CJ19" s="415"/>
      <c r="CK19" s="415"/>
      <c r="CL19" s="416"/>
      <c r="CM19" s="408" t="s">
        <v>201</v>
      </c>
      <c r="CN19" s="409"/>
      <c r="CO19" s="409"/>
      <c r="CP19" s="409"/>
      <c r="CQ19" s="409"/>
      <c r="CR19" s="409"/>
      <c r="CS19" s="409"/>
      <c r="CT19" s="409"/>
      <c r="CU19" s="409"/>
      <c r="CV19" s="409"/>
      <c r="CW19" s="409"/>
      <c r="CX19" s="409"/>
      <c r="CY19" s="409"/>
      <c r="CZ19" s="409"/>
      <c r="DA19" s="409"/>
      <c r="DB19" s="409"/>
      <c r="DC19" s="410"/>
      <c r="DD19" s="414">
        <v>0.68</v>
      </c>
      <c r="DE19" s="415"/>
      <c r="DF19" s="415"/>
      <c r="DG19" s="415"/>
      <c r="DH19" s="415"/>
      <c r="DI19" s="524"/>
      <c r="DJ19" s="517" t="s">
        <v>202</v>
      </c>
      <c r="DK19" s="480"/>
      <c r="DL19" s="480"/>
      <c r="DM19" s="480"/>
      <c r="DN19" s="480"/>
      <c r="DO19" s="480"/>
      <c r="DP19" s="480"/>
      <c r="DQ19" s="480"/>
      <c r="DR19" s="480"/>
      <c r="DS19" s="480"/>
      <c r="DT19" s="480"/>
      <c r="DU19" s="480"/>
      <c r="DV19" s="480"/>
      <c r="DW19" s="480"/>
      <c r="DX19" s="480"/>
      <c r="DY19" s="480"/>
      <c r="DZ19" s="481"/>
      <c r="EA19" s="374" t="s">
        <v>203</v>
      </c>
      <c r="EB19" s="374"/>
      <c r="EC19" s="374"/>
      <c r="ED19" s="374"/>
      <c r="EE19" s="374"/>
      <c r="EF19" s="374"/>
      <c r="EG19" s="374"/>
      <c r="EH19" s="374"/>
      <c r="EI19" s="374"/>
      <c r="EJ19" s="374"/>
      <c r="EK19" s="374"/>
      <c r="EL19" s="374"/>
      <c r="EM19" s="374"/>
      <c r="EN19" s="374"/>
      <c r="EO19" s="374"/>
      <c r="EP19" s="374"/>
      <c r="EQ19" s="374"/>
      <c r="ER19" s="488">
        <v>2.93</v>
      </c>
      <c r="ES19" s="488"/>
      <c r="ET19" s="488"/>
      <c r="EU19" s="488"/>
      <c r="EV19" s="488"/>
      <c r="EW19" s="488"/>
      <c r="EX19" s="488"/>
      <c r="EY19" s="488"/>
      <c r="EZ19" s="392"/>
      <c r="FA19" s="392"/>
      <c r="FB19" s="392"/>
      <c r="FC19" s="392"/>
      <c r="FD19" s="392"/>
      <c r="FE19" s="392"/>
      <c r="FF19" s="392"/>
      <c r="FG19" s="393"/>
    </row>
    <row r="20" spans="2:163" ht="9" customHeight="1">
      <c r="B20" s="454"/>
      <c r="C20" s="430"/>
      <c r="D20" s="430"/>
      <c r="E20" s="430"/>
      <c r="F20" s="430"/>
      <c r="G20" s="430"/>
      <c r="H20" s="430"/>
      <c r="I20" s="430"/>
      <c r="J20" s="430"/>
      <c r="K20" s="430"/>
      <c r="L20" s="430"/>
      <c r="M20" s="439"/>
      <c r="N20" s="412"/>
      <c r="O20" s="412"/>
      <c r="P20" s="412"/>
      <c r="Q20" s="412"/>
      <c r="R20" s="412"/>
      <c r="S20" s="412"/>
      <c r="T20" s="412"/>
      <c r="U20" s="412"/>
      <c r="V20" s="412"/>
      <c r="W20" s="412"/>
      <c r="X20" s="412"/>
      <c r="Y20" s="412"/>
      <c r="Z20" s="412"/>
      <c r="AA20" s="412"/>
      <c r="AB20" s="440"/>
      <c r="AC20" s="444"/>
      <c r="AD20" s="445"/>
      <c r="AE20" s="445"/>
      <c r="AF20" s="445"/>
      <c r="AG20" s="446"/>
      <c r="AH20" s="449"/>
      <c r="AI20" s="445"/>
      <c r="AJ20" s="445"/>
      <c r="AK20" s="450"/>
      <c r="AL20" s="444"/>
      <c r="AM20" s="445"/>
      <c r="AN20" s="445"/>
      <c r="AO20" s="445"/>
      <c r="AP20" s="446"/>
      <c r="AQ20" s="449"/>
      <c r="AR20" s="445"/>
      <c r="AS20" s="445"/>
      <c r="AT20" s="452"/>
      <c r="AU20" s="507"/>
      <c r="AV20" s="412"/>
      <c r="AW20" s="412"/>
      <c r="AX20" s="412"/>
      <c r="AY20" s="412"/>
      <c r="AZ20" s="412"/>
      <c r="BA20" s="412"/>
      <c r="BB20" s="412"/>
      <c r="BC20" s="412"/>
      <c r="BD20" s="440"/>
      <c r="BE20" s="459"/>
      <c r="BF20" s="460"/>
      <c r="BG20" s="460"/>
      <c r="BH20" s="460"/>
      <c r="BI20" s="460"/>
      <c r="BJ20" s="461"/>
      <c r="BK20" s="445"/>
      <c r="BL20" s="445"/>
      <c r="BM20" s="445"/>
      <c r="BN20" s="445"/>
      <c r="BO20" s="445"/>
      <c r="BP20" s="445"/>
      <c r="BQ20" s="450"/>
      <c r="BR20" s="459"/>
      <c r="BS20" s="460"/>
      <c r="BT20" s="460"/>
      <c r="BU20" s="460"/>
      <c r="BV20" s="460"/>
      <c r="BW20" s="460"/>
      <c r="BX20" s="465"/>
      <c r="BY20" s="430"/>
      <c r="BZ20" s="430"/>
      <c r="CA20" s="430"/>
      <c r="CB20" s="430"/>
      <c r="CC20" s="430"/>
      <c r="CD20" s="430"/>
      <c r="CE20" s="430"/>
      <c r="CF20" s="430"/>
      <c r="CG20" s="431"/>
      <c r="CH20" s="433"/>
      <c r="CI20" s="433"/>
      <c r="CJ20" s="433"/>
      <c r="CK20" s="433"/>
      <c r="CL20" s="434"/>
      <c r="CM20" s="429"/>
      <c r="CN20" s="430"/>
      <c r="CO20" s="430"/>
      <c r="CP20" s="430"/>
      <c r="CQ20" s="430"/>
      <c r="CR20" s="430"/>
      <c r="CS20" s="430"/>
      <c r="CT20" s="430"/>
      <c r="CU20" s="430"/>
      <c r="CV20" s="430"/>
      <c r="CW20" s="430"/>
      <c r="CX20" s="430"/>
      <c r="CY20" s="430"/>
      <c r="CZ20" s="430"/>
      <c r="DA20" s="430"/>
      <c r="DB20" s="430"/>
      <c r="DC20" s="431"/>
      <c r="DD20" s="432"/>
      <c r="DE20" s="433"/>
      <c r="DF20" s="433"/>
      <c r="DG20" s="433"/>
      <c r="DH20" s="433"/>
      <c r="DI20" s="525"/>
      <c r="DJ20" s="518"/>
      <c r="DK20" s="483"/>
      <c r="DL20" s="483"/>
      <c r="DM20" s="483"/>
      <c r="DN20" s="483"/>
      <c r="DO20" s="483"/>
      <c r="DP20" s="483"/>
      <c r="DQ20" s="483"/>
      <c r="DR20" s="483"/>
      <c r="DS20" s="483"/>
      <c r="DT20" s="483"/>
      <c r="DU20" s="483"/>
      <c r="DV20" s="483"/>
      <c r="DW20" s="483"/>
      <c r="DX20" s="483"/>
      <c r="DY20" s="483"/>
      <c r="DZ20" s="484"/>
      <c r="EA20" s="374"/>
      <c r="EB20" s="374"/>
      <c r="EC20" s="374"/>
      <c r="ED20" s="374"/>
      <c r="EE20" s="374"/>
      <c r="EF20" s="374"/>
      <c r="EG20" s="374"/>
      <c r="EH20" s="374"/>
      <c r="EI20" s="374"/>
      <c r="EJ20" s="374"/>
      <c r="EK20" s="374"/>
      <c r="EL20" s="374"/>
      <c r="EM20" s="374"/>
      <c r="EN20" s="374"/>
      <c r="EO20" s="374"/>
      <c r="EP20" s="374"/>
      <c r="EQ20" s="374"/>
      <c r="ER20" s="488"/>
      <c r="ES20" s="488"/>
      <c r="ET20" s="488"/>
      <c r="EU20" s="488"/>
      <c r="EV20" s="488"/>
      <c r="EW20" s="488"/>
      <c r="EX20" s="488"/>
      <c r="EY20" s="488"/>
      <c r="EZ20" s="392"/>
      <c r="FA20" s="392"/>
      <c r="FB20" s="392"/>
      <c r="FC20" s="392"/>
      <c r="FD20" s="392"/>
      <c r="FE20" s="392"/>
      <c r="FF20" s="392"/>
      <c r="FG20" s="393"/>
    </row>
    <row r="21" spans="2:163" ht="9" customHeight="1">
      <c r="B21" s="454"/>
      <c r="C21" s="430"/>
      <c r="D21" s="430"/>
      <c r="E21" s="430"/>
      <c r="F21" s="430"/>
      <c r="G21" s="430"/>
      <c r="H21" s="430"/>
      <c r="I21" s="430"/>
      <c r="J21" s="430"/>
      <c r="K21" s="430"/>
      <c r="L21" s="430"/>
      <c r="M21" s="437" t="s">
        <v>204</v>
      </c>
      <c r="N21" s="409"/>
      <c r="O21" s="409"/>
      <c r="P21" s="409"/>
      <c r="Q21" s="409"/>
      <c r="R21" s="409"/>
      <c r="S21" s="409"/>
      <c r="T21" s="409"/>
      <c r="U21" s="409"/>
      <c r="V21" s="409"/>
      <c r="W21" s="409"/>
      <c r="X21" s="409"/>
      <c r="Y21" s="409"/>
      <c r="Z21" s="409"/>
      <c r="AA21" s="409"/>
      <c r="AB21" s="438"/>
      <c r="AC21" s="441">
        <v>7.7</v>
      </c>
      <c r="AD21" s="442"/>
      <c r="AE21" s="442"/>
      <c r="AF21" s="442"/>
      <c r="AG21" s="443"/>
      <c r="AH21" s="447">
        <v>7.7</v>
      </c>
      <c r="AI21" s="442"/>
      <c r="AJ21" s="442"/>
      <c r="AK21" s="448"/>
      <c r="AL21" s="441">
        <v>7.3</v>
      </c>
      <c r="AM21" s="442"/>
      <c r="AN21" s="442"/>
      <c r="AO21" s="442"/>
      <c r="AP21" s="443"/>
      <c r="AQ21" s="447">
        <v>7.3</v>
      </c>
      <c r="AR21" s="442"/>
      <c r="AS21" s="442"/>
      <c r="AT21" s="451"/>
      <c r="AU21" s="508" t="s">
        <v>205</v>
      </c>
      <c r="AV21" s="496"/>
      <c r="AW21" s="496"/>
      <c r="AX21" s="496"/>
      <c r="AY21" s="496"/>
      <c r="AZ21" s="496"/>
      <c r="BA21" s="496"/>
      <c r="BB21" s="496"/>
      <c r="BC21" s="496"/>
      <c r="BD21" s="509"/>
      <c r="BE21" s="459"/>
      <c r="BF21" s="460"/>
      <c r="BG21" s="460"/>
      <c r="BH21" s="460"/>
      <c r="BI21" s="460"/>
      <c r="BJ21" s="461"/>
      <c r="BK21" s="442">
        <v>5.5</v>
      </c>
      <c r="BL21" s="442"/>
      <c r="BM21" s="442"/>
      <c r="BN21" s="442"/>
      <c r="BO21" s="442"/>
      <c r="BP21" s="442"/>
      <c r="BQ21" s="448"/>
      <c r="BR21" s="459"/>
      <c r="BS21" s="460"/>
      <c r="BT21" s="460"/>
      <c r="BU21" s="460"/>
      <c r="BV21" s="460"/>
      <c r="BW21" s="460"/>
      <c r="BX21" s="465"/>
      <c r="BY21" s="430"/>
      <c r="BZ21" s="430"/>
      <c r="CA21" s="430"/>
      <c r="CB21" s="430"/>
      <c r="CC21" s="430"/>
      <c r="CD21" s="430"/>
      <c r="CE21" s="430"/>
      <c r="CF21" s="430"/>
      <c r="CG21" s="431"/>
      <c r="CH21" s="433"/>
      <c r="CI21" s="433"/>
      <c r="CJ21" s="433"/>
      <c r="CK21" s="433"/>
      <c r="CL21" s="434"/>
      <c r="CM21" s="429"/>
      <c r="CN21" s="430"/>
      <c r="CO21" s="430"/>
      <c r="CP21" s="430"/>
      <c r="CQ21" s="430"/>
      <c r="CR21" s="430"/>
      <c r="CS21" s="430"/>
      <c r="CT21" s="430"/>
      <c r="CU21" s="430"/>
      <c r="CV21" s="430"/>
      <c r="CW21" s="430"/>
      <c r="CX21" s="430"/>
      <c r="CY21" s="430"/>
      <c r="CZ21" s="430"/>
      <c r="DA21" s="430"/>
      <c r="DB21" s="430"/>
      <c r="DC21" s="431"/>
      <c r="DD21" s="432"/>
      <c r="DE21" s="433"/>
      <c r="DF21" s="433"/>
      <c r="DG21" s="433"/>
      <c r="DH21" s="433"/>
      <c r="DI21" s="525"/>
      <c r="DJ21" s="518"/>
      <c r="DK21" s="483"/>
      <c r="DL21" s="483"/>
      <c r="DM21" s="483"/>
      <c r="DN21" s="483"/>
      <c r="DO21" s="483"/>
      <c r="DP21" s="483"/>
      <c r="DQ21" s="483"/>
      <c r="DR21" s="483"/>
      <c r="DS21" s="483"/>
      <c r="DT21" s="483"/>
      <c r="DU21" s="483"/>
      <c r="DV21" s="483"/>
      <c r="DW21" s="483"/>
      <c r="DX21" s="483"/>
      <c r="DY21" s="483"/>
      <c r="DZ21" s="484"/>
      <c r="EA21" s="374" t="s">
        <v>206</v>
      </c>
      <c r="EB21" s="374"/>
      <c r="EC21" s="374"/>
      <c r="ED21" s="374"/>
      <c r="EE21" s="374"/>
      <c r="EF21" s="374"/>
      <c r="EG21" s="374"/>
      <c r="EH21" s="374"/>
      <c r="EI21" s="374"/>
      <c r="EJ21" s="374"/>
      <c r="EK21" s="374"/>
      <c r="EL21" s="374"/>
      <c r="EM21" s="374"/>
      <c r="EN21" s="374"/>
      <c r="EO21" s="374"/>
      <c r="EP21" s="374"/>
      <c r="EQ21" s="374"/>
      <c r="ER21" s="488">
        <v>3.09</v>
      </c>
      <c r="ES21" s="488"/>
      <c r="ET21" s="488"/>
      <c r="EU21" s="488"/>
      <c r="EV21" s="488"/>
      <c r="EW21" s="488"/>
      <c r="EX21" s="488"/>
      <c r="EY21" s="488"/>
      <c r="EZ21" s="392"/>
      <c r="FA21" s="392"/>
      <c r="FB21" s="392"/>
      <c r="FC21" s="392"/>
      <c r="FD21" s="392"/>
      <c r="FE21" s="392"/>
      <c r="FF21" s="392"/>
      <c r="FG21" s="393"/>
    </row>
    <row r="22" spans="2:163" ht="9" customHeight="1">
      <c r="B22" s="507"/>
      <c r="C22" s="412"/>
      <c r="D22" s="412"/>
      <c r="E22" s="412"/>
      <c r="F22" s="412"/>
      <c r="G22" s="412"/>
      <c r="H22" s="412"/>
      <c r="I22" s="412"/>
      <c r="J22" s="412"/>
      <c r="K22" s="412"/>
      <c r="L22" s="412"/>
      <c r="M22" s="439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40"/>
      <c r="AC22" s="444"/>
      <c r="AD22" s="445"/>
      <c r="AE22" s="445"/>
      <c r="AF22" s="445"/>
      <c r="AG22" s="446"/>
      <c r="AH22" s="449"/>
      <c r="AI22" s="445"/>
      <c r="AJ22" s="445"/>
      <c r="AK22" s="450"/>
      <c r="AL22" s="444"/>
      <c r="AM22" s="445"/>
      <c r="AN22" s="445"/>
      <c r="AO22" s="445"/>
      <c r="AP22" s="446"/>
      <c r="AQ22" s="449"/>
      <c r="AR22" s="445"/>
      <c r="AS22" s="445"/>
      <c r="AT22" s="452"/>
      <c r="AU22" s="510"/>
      <c r="AV22" s="499"/>
      <c r="AW22" s="499"/>
      <c r="AX22" s="499"/>
      <c r="AY22" s="499"/>
      <c r="AZ22" s="499"/>
      <c r="BA22" s="499"/>
      <c r="BB22" s="499"/>
      <c r="BC22" s="499"/>
      <c r="BD22" s="511"/>
      <c r="BE22" s="459"/>
      <c r="BF22" s="460"/>
      <c r="BG22" s="460"/>
      <c r="BH22" s="460"/>
      <c r="BI22" s="460"/>
      <c r="BJ22" s="461"/>
      <c r="BK22" s="460"/>
      <c r="BL22" s="460"/>
      <c r="BM22" s="460"/>
      <c r="BN22" s="460"/>
      <c r="BO22" s="460"/>
      <c r="BP22" s="460"/>
      <c r="BQ22" s="520"/>
      <c r="BR22" s="459"/>
      <c r="BS22" s="460"/>
      <c r="BT22" s="460"/>
      <c r="BU22" s="460"/>
      <c r="BV22" s="460"/>
      <c r="BW22" s="460"/>
      <c r="BX22" s="465"/>
      <c r="BY22" s="430"/>
      <c r="BZ22" s="430"/>
      <c r="CA22" s="430"/>
      <c r="CB22" s="430"/>
      <c r="CC22" s="430"/>
      <c r="CD22" s="430"/>
      <c r="CE22" s="430"/>
      <c r="CF22" s="430"/>
      <c r="CG22" s="431"/>
      <c r="CH22" s="433"/>
      <c r="CI22" s="433"/>
      <c r="CJ22" s="433"/>
      <c r="CK22" s="433"/>
      <c r="CL22" s="434"/>
      <c r="CM22" s="429"/>
      <c r="CN22" s="430"/>
      <c r="CO22" s="430"/>
      <c r="CP22" s="430"/>
      <c r="CQ22" s="430"/>
      <c r="CR22" s="430"/>
      <c r="CS22" s="430"/>
      <c r="CT22" s="430"/>
      <c r="CU22" s="430"/>
      <c r="CV22" s="430"/>
      <c r="CW22" s="430"/>
      <c r="CX22" s="430"/>
      <c r="CY22" s="430"/>
      <c r="CZ22" s="430"/>
      <c r="DA22" s="430"/>
      <c r="DB22" s="430"/>
      <c r="DC22" s="431"/>
      <c r="DD22" s="432"/>
      <c r="DE22" s="433"/>
      <c r="DF22" s="433"/>
      <c r="DG22" s="433"/>
      <c r="DH22" s="433"/>
      <c r="DI22" s="525"/>
      <c r="DJ22" s="518"/>
      <c r="DK22" s="483"/>
      <c r="DL22" s="483"/>
      <c r="DM22" s="483"/>
      <c r="DN22" s="483"/>
      <c r="DO22" s="483"/>
      <c r="DP22" s="483"/>
      <c r="DQ22" s="483"/>
      <c r="DR22" s="483"/>
      <c r="DS22" s="483"/>
      <c r="DT22" s="483"/>
      <c r="DU22" s="483"/>
      <c r="DV22" s="483"/>
      <c r="DW22" s="483"/>
      <c r="DX22" s="483"/>
      <c r="DY22" s="483"/>
      <c r="DZ22" s="484"/>
      <c r="EA22" s="374"/>
      <c r="EB22" s="374"/>
      <c r="EC22" s="374"/>
      <c r="ED22" s="374"/>
      <c r="EE22" s="374"/>
      <c r="EF22" s="374"/>
      <c r="EG22" s="374"/>
      <c r="EH22" s="374"/>
      <c r="EI22" s="374"/>
      <c r="EJ22" s="374"/>
      <c r="EK22" s="374"/>
      <c r="EL22" s="374"/>
      <c r="EM22" s="374"/>
      <c r="EN22" s="374"/>
      <c r="EO22" s="374"/>
      <c r="EP22" s="374"/>
      <c r="EQ22" s="374"/>
      <c r="ER22" s="488"/>
      <c r="ES22" s="488"/>
      <c r="ET22" s="488"/>
      <c r="EU22" s="488"/>
      <c r="EV22" s="488"/>
      <c r="EW22" s="488"/>
      <c r="EX22" s="488"/>
      <c r="EY22" s="488"/>
      <c r="EZ22" s="392"/>
      <c r="FA22" s="392"/>
      <c r="FB22" s="392"/>
      <c r="FC22" s="392"/>
      <c r="FD22" s="392"/>
      <c r="FE22" s="392"/>
      <c r="FF22" s="392"/>
      <c r="FG22" s="393"/>
    </row>
    <row r="23" spans="2:163" ht="9" customHeight="1">
      <c r="B23" s="508" t="s">
        <v>207</v>
      </c>
      <c r="C23" s="496"/>
      <c r="D23" s="496"/>
      <c r="E23" s="496"/>
      <c r="F23" s="496"/>
      <c r="G23" s="496"/>
      <c r="H23" s="496"/>
      <c r="I23" s="496"/>
      <c r="J23" s="496"/>
      <c r="K23" s="496"/>
      <c r="L23" s="496"/>
      <c r="M23" s="437" t="s">
        <v>191</v>
      </c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38"/>
      <c r="AC23" s="441">
        <v>7.6</v>
      </c>
      <c r="AD23" s="442"/>
      <c r="AE23" s="442"/>
      <c r="AF23" s="442"/>
      <c r="AG23" s="443"/>
      <c r="AH23" s="447">
        <v>7.6</v>
      </c>
      <c r="AI23" s="442"/>
      <c r="AJ23" s="442"/>
      <c r="AK23" s="448"/>
      <c r="AL23" s="441">
        <v>6.8</v>
      </c>
      <c r="AM23" s="442"/>
      <c r="AN23" s="442"/>
      <c r="AO23" s="442"/>
      <c r="AP23" s="443"/>
      <c r="AQ23" s="447">
        <v>6.8</v>
      </c>
      <c r="AR23" s="442"/>
      <c r="AS23" s="442"/>
      <c r="AT23" s="451"/>
      <c r="AU23" s="510"/>
      <c r="AV23" s="499"/>
      <c r="AW23" s="499"/>
      <c r="AX23" s="499"/>
      <c r="AY23" s="499"/>
      <c r="AZ23" s="499"/>
      <c r="BA23" s="499"/>
      <c r="BB23" s="499"/>
      <c r="BC23" s="499"/>
      <c r="BD23" s="511"/>
      <c r="BE23" s="459"/>
      <c r="BF23" s="460"/>
      <c r="BG23" s="460"/>
      <c r="BH23" s="460"/>
      <c r="BI23" s="460"/>
      <c r="BJ23" s="461"/>
      <c r="BK23" s="460"/>
      <c r="BL23" s="460"/>
      <c r="BM23" s="460"/>
      <c r="BN23" s="460"/>
      <c r="BO23" s="460"/>
      <c r="BP23" s="460"/>
      <c r="BQ23" s="520"/>
      <c r="BR23" s="459"/>
      <c r="BS23" s="460"/>
      <c r="BT23" s="460"/>
      <c r="BU23" s="460"/>
      <c r="BV23" s="460"/>
      <c r="BW23" s="460"/>
      <c r="BX23" s="465"/>
      <c r="BY23" s="430"/>
      <c r="BZ23" s="430"/>
      <c r="CA23" s="430"/>
      <c r="CB23" s="430"/>
      <c r="CC23" s="430"/>
      <c r="CD23" s="430"/>
      <c r="CE23" s="430"/>
      <c r="CF23" s="430"/>
      <c r="CG23" s="431"/>
      <c r="CH23" s="433"/>
      <c r="CI23" s="433"/>
      <c r="CJ23" s="433"/>
      <c r="CK23" s="433"/>
      <c r="CL23" s="434"/>
      <c r="CM23" s="429"/>
      <c r="CN23" s="430"/>
      <c r="CO23" s="430"/>
      <c r="CP23" s="430"/>
      <c r="CQ23" s="430"/>
      <c r="CR23" s="430"/>
      <c r="CS23" s="430"/>
      <c r="CT23" s="430"/>
      <c r="CU23" s="430"/>
      <c r="CV23" s="430"/>
      <c r="CW23" s="430"/>
      <c r="CX23" s="430"/>
      <c r="CY23" s="430"/>
      <c r="CZ23" s="430"/>
      <c r="DA23" s="430"/>
      <c r="DB23" s="430"/>
      <c r="DC23" s="431"/>
      <c r="DD23" s="432"/>
      <c r="DE23" s="433"/>
      <c r="DF23" s="433"/>
      <c r="DG23" s="433"/>
      <c r="DH23" s="433"/>
      <c r="DI23" s="525"/>
      <c r="DJ23" s="518"/>
      <c r="DK23" s="483"/>
      <c r="DL23" s="483"/>
      <c r="DM23" s="483"/>
      <c r="DN23" s="483"/>
      <c r="DO23" s="483"/>
      <c r="DP23" s="483"/>
      <c r="DQ23" s="483"/>
      <c r="DR23" s="483"/>
      <c r="DS23" s="483"/>
      <c r="DT23" s="483"/>
      <c r="DU23" s="483"/>
      <c r="DV23" s="483"/>
      <c r="DW23" s="483"/>
      <c r="DX23" s="483"/>
      <c r="DY23" s="483"/>
      <c r="DZ23" s="484"/>
      <c r="EA23" s="374" t="s">
        <v>208</v>
      </c>
      <c r="EB23" s="374"/>
      <c r="EC23" s="374"/>
      <c r="ED23" s="374"/>
      <c r="EE23" s="374"/>
      <c r="EF23" s="374"/>
      <c r="EG23" s="374"/>
      <c r="EH23" s="374"/>
      <c r="EI23" s="374"/>
      <c r="EJ23" s="374"/>
      <c r="EK23" s="374"/>
      <c r="EL23" s="374"/>
      <c r="EM23" s="374"/>
      <c r="EN23" s="374"/>
      <c r="EO23" s="374"/>
      <c r="EP23" s="374"/>
      <c r="EQ23" s="374"/>
      <c r="ER23" s="488">
        <v>3.43</v>
      </c>
      <c r="ES23" s="488"/>
      <c r="ET23" s="488"/>
      <c r="EU23" s="488"/>
      <c r="EV23" s="488"/>
      <c r="EW23" s="488"/>
      <c r="EX23" s="488"/>
      <c r="EY23" s="488"/>
      <c r="EZ23" s="392"/>
      <c r="FA23" s="392"/>
      <c r="FB23" s="392"/>
      <c r="FC23" s="392"/>
      <c r="FD23" s="392"/>
      <c r="FE23" s="392"/>
      <c r="FF23" s="392"/>
      <c r="FG23" s="393"/>
    </row>
    <row r="24" spans="2:163" ht="9" customHeight="1">
      <c r="B24" s="510"/>
      <c r="C24" s="499"/>
      <c r="D24" s="499"/>
      <c r="E24" s="499"/>
      <c r="F24" s="499"/>
      <c r="G24" s="499"/>
      <c r="H24" s="499"/>
      <c r="I24" s="499"/>
      <c r="J24" s="499"/>
      <c r="K24" s="499"/>
      <c r="L24" s="499"/>
      <c r="M24" s="439"/>
      <c r="N24" s="412"/>
      <c r="O24" s="412"/>
      <c r="P24" s="412"/>
      <c r="Q24" s="412"/>
      <c r="R24" s="412"/>
      <c r="S24" s="412"/>
      <c r="T24" s="412"/>
      <c r="U24" s="412"/>
      <c r="V24" s="412"/>
      <c r="W24" s="412"/>
      <c r="X24" s="412"/>
      <c r="Y24" s="412"/>
      <c r="Z24" s="412"/>
      <c r="AA24" s="412"/>
      <c r="AB24" s="440"/>
      <c r="AC24" s="444"/>
      <c r="AD24" s="445"/>
      <c r="AE24" s="445"/>
      <c r="AF24" s="445"/>
      <c r="AG24" s="446"/>
      <c r="AH24" s="449"/>
      <c r="AI24" s="445"/>
      <c r="AJ24" s="445"/>
      <c r="AK24" s="450"/>
      <c r="AL24" s="444"/>
      <c r="AM24" s="445"/>
      <c r="AN24" s="445"/>
      <c r="AO24" s="445"/>
      <c r="AP24" s="446"/>
      <c r="AQ24" s="449"/>
      <c r="AR24" s="445"/>
      <c r="AS24" s="445"/>
      <c r="AT24" s="452"/>
      <c r="AU24" s="510"/>
      <c r="AV24" s="499"/>
      <c r="AW24" s="499"/>
      <c r="AX24" s="499"/>
      <c r="AY24" s="499"/>
      <c r="AZ24" s="499"/>
      <c r="BA24" s="499"/>
      <c r="BB24" s="499"/>
      <c r="BC24" s="499"/>
      <c r="BD24" s="511"/>
      <c r="BE24" s="459"/>
      <c r="BF24" s="460"/>
      <c r="BG24" s="460"/>
      <c r="BH24" s="460"/>
      <c r="BI24" s="460"/>
      <c r="BJ24" s="461"/>
      <c r="BK24" s="460"/>
      <c r="BL24" s="460"/>
      <c r="BM24" s="460"/>
      <c r="BN24" s="460"/>
      <c r="BO24" s="460"/>
      <c r="BP24" s="460"/>
      <c r="BQ24" s="520"/>
      <c r="BR24" s="459"/>
      <c r="BS24" s="460"/>
      <c r="BT24" s="460"/>
      <c r="BU24" s="460"/>
      <c r="BV24" s="460"/>
      <c r="BW24" s="460"/>
      <c r="BX24" s="465"/>
      <c r="BY24" s="412"/>
      <c r="BZ24" s="412"/>
      <c r="CA24" s="412"/>
      <c r="CB24" s="412"/>
      <c r="CC24" s="412"/>
      <c r="CD24" s="412"/>
      <c r="CE24" s="412"/>
      <c r="CF24" s="412"/>
      <c r="CG24" s="413"/>
      <c r="CH24" s="418"/>
      <c r="CI24" s="418"/>
      <c r="CJ24" s="418"/>
      <c r="CK24" s="418"/>
      <c r="CL24" s="419"/>
      <c r="CM24" s="411"/>
      <c r="CN24" s="412"/>
      <c r="CO24" s="412"/>
      <c r="CP24" s="412"/>
      <c r="CQ24" s="412"/>
      <c r="CR24" s="412"/>
      <c r="CS24" s="412"/>
      <c r="CT24" s="412"/>
      <c r="CU24" s="412"/>
      <c r="CV24" s="412"/>
      <c r="CW24" s="412"/>
      <c r="CX24" s="412"/>
      <c r="CY24" s="412"/>
      <c r="CZ24" s="412"/>
      <c r="DA24" s="412"/>
      <c r="DB24" s="412"/>
      <c r="DC24" s="413"/>
      <c r="DD24" s="417"/>
      <c r="DE24" s="418"/>
      <c r="DF24" s="418"/>
      <c r="DG24" s="418"/>
      <c r="DH24" s="418"/>
      <c r="DI24" s="526"/>
      <c r="DJ24" s="518"/>
      <c r="DK24" s="483"/>
      <c r="DL24" s="483"/>
      <c r="DM24" s="483"/>
      <c r="DN24" s="483"/>
      <c r="DO24" s="483"/>
      <c r="DP24" s="483"/>
      <c r="DQ24" s="483"/>
      <c r="DR24" s="483"/>
      <c r="DS24" s="483"/>
      <c r="DT24" s="483"/>
      <c r="DU24" s="483"/>
      <c r="DV24" s="483"/>
      <c r="DW24" s="483"/>
      <c r="DX24" s="483"/>
      <c r="DY24" s="483"/>
      <c r="DZ24" s="484"/>
      <c r="EA24" s="374"/>
      <c r="EB24" s="374"/>
      <c r="EC24" s="374"/>
      <c r="ED24" s="374"/>
      <c r="EE24" s="374"/>
      <c r="EF24" s="374"/>
      <c r="EG24" s="374"/>
      <c r="EH24" s="374"/>
      <c r="EI24" s="374"/>
      <c r="EJ24" s="374"/>
      <c r="EK24" s="374"/>
      <c r="EL24" s="374"/>
      <c r="EM24" s="374"/>
      <c r="EN24" s="374"/>
      <c r="EO24" s="374"/>
      <c r="EP24" s="374"/>
      <c r="EQ24" s="374"/>
      <c r="ER24" s="488"/>
      <c r="ES24" s="488"/>
      <c r="ET24" s="488"/>
      <c r="EU24" s="488"/>
      <c r="EV24" s="488"/>
      <c r="EW24" s="488"/>
      <c r="EX24" s="488"/>
      <c r="EY24" s="488"/>
      <c r="EZ24" s="392"/>
      <c r="FA24" s="392"/>
      <c r="FB24" s="392"/>
      <c r="FC24" s="392"/>
      <c r="FD24" s="392"/>
      <c r="FE24" s="392"/>
      <c r="FF24" s="392"/>
      <c r="FG24" s="393"/>
    </row>
    <row r="25" spans="2:163" ht="9" customHeight="1">
      <c r="B25" s="510"/>
      <c r="C25" s="499"/>
      <c r="D25" s="499"/>
      <c r="E25" s="499"/>
      <c r="F25" s="499"/>
      <c r="G25" s="499"/>
      <c r="H25" s="499"/>
      <c r="I25" s="499"/>
      <c r="J25" s="499"/>
      <c r="K25" s="499"/>
      <c r="L25" s="499"/>
      <c r="M25" s="437" t="s">
        <v>198</v>
      </c>
      <c r="N25" s="409"/>
      <c r="O25" s="409"/>
      <c r="P25" s="409"/>
      <c r="Q25" s="409"/>
      <c r="R25" s="409"/>
      <c r="S25" s="409"/>
      <c r="T25" s="409"/>
      <c r="U25" s="409"/>
      <c r="V25" s="409"/>
      <c r="W25" s="409"/>
      <c r="X25" s="409"/>
      <c r="Y25" s="409"/>
      <c r="Z25" s="409"/>
      <c r="AA25" s="409"/>
      <c r="AB25" s="438"/>
      <c r="AC25" s="441">
        <v>7.6</v>
      </c>
      <c r="AD25" s="442"/>
      <c r="AE25" s="442"/>
      <c r="AF25" s="442"/>
      <c r="AG25" s="443"/>
      <c r="AH25" s="447">
        <v>7.6</v>
      </c>
      <c r="AI25" s="442"/>
      <c r="AJ25" s="442"/>
      <c r="AK25" s="448"/>
      <c r="AL25" s="441">
        <v>7</v>
      </c>
      <c r="AM25" s="442"/>
      <c r="AN25" s="442"/>
      <c r="AO25" s="442"/>
      <c r="AP25" s="443"/>
      <c r="AQ25" s="447">
        <v>7</v>
      </c>
      <c r="AR25" s="442"/>
      <c r="AS25" s="442"/>
      <c r="AT25" s="451"/>
      <c r="AU25" s="510"/>
      <c r="AV25" s="499"/>
      <c r="AW25" s="499"/>
      <c r="AX25" s="499"/>
      <c r="AY25" s="499"/>
      <c r="AZ25" s="499"/>
      <c r="BA25" s="499"/>
      <c r="BB25" s="499"/>
      <c r="BC25" s="499"/>
      <c r="BD25" s="511"/>
      <c r="BE25" s="459"/>
      <c r="BF25" s="460"/>
      <c r="BG25" s="460"/>
      <c r="BH25" s="460"/>
      <c r="BI25" s="460"/>
      <c r="BJ25" s="461"/>
      <c r="BK25" s="460"/>
      <c r="BL25" s="460"/>
      <c r="BM25" s="460"/>
      <c r="BN25" s="460"/>
      <c r="BO25" s="460"/>
      <c r="BP25" s="460"/>
      <c r="BQ25" s="520"/>
      <c r="BR25" s="459"/>
      <c r="BS25" s="460"/>
      <c r="BT25" s="460"/>
      <c r="BU25" s="460"/>
      <c r="BV25" s="460"/>
      <c r="BW25" s="460"/>
      <c r="BX25" s="465"/>
      <c r="BY25" s="542" t="s">
        <v>209</v>
      </c>
      <c r="BZ25" s="542"/>
      <c r="CA25" s="542"/>
      <c r="CB25" s="542"/>
      <c r="CC25" s="542"/>
      <c r="CD25" s="542"/>
      <c r="CE25" s="542"/>
      <c r="CF25" s="542"/>
      <c r="CG25" s="543"/>
      <c r="CH25" s="415">
        <v>0.16</v>
      </c>
      <c r="CI25" s="415"/>
      <c r="CJ25" s="415"/>
      <c r="CK25" s="415"/>
      <c r="CL25" s="416"/>
      <c r="CM25" s="495" t="s">
        <v>210</v>
      </c>
      <c r="CN25" s="409"/>
      <c r="CO25" s="409"/>
      <c r="CP25" s="409"/>
      <c r="CQ25" s="409"/>
      <c r="CR25" s="409"/>
      <c r="CS25" s="409"/>
      <c r="CT25" s="409"/>
      <c r="CU25" s="409"/>
      <c r="CV25" s="409"/>
      <c r="CW25" s="409"/>
      <c r="CX25" s="409"/>
      <c r="CY25" s="409"/>
      <c r="CZ25" s="409"/>
      <c r="DA25" s="409"/>
      <c r="DB25" s="409"/>
      <c r="DC25" s="410"/>
      <c r="DD25" s="414">
        <v>0.32</v>
      </c>
      <c r="DE25" s="415"/>
      <c r="DF25" s="415"/>
      <c r="DG25" s="415"/>
      <c r="DH25" s="415"/>
      <c r="DI25" s="524"/>
      <c r="DJ25" s="518"/>
      <c r="DK25" s="483"/>
      <c r="DL25" s="483"/>
      <c r="DM25" s="483"/>
      <c r="DN25" s="483"/>
      <c r="DO25" s="483"/>
      <c r="DP25" s="483"/>
      <c r="DQ25" s="483"/>
      <c r="DR25" s="483"/>
      <c r="DS25" s="483"/>
      <c r="DT25" s="483"/>
      <c r="DU25" s="483"/>
      <c r="DV25" s="483"/>
      <c r="DW25" s="483"/>
      <c r="DX25" s="483"/>
      <c r="DY25" s="483"/>
      <c r="DZ25" s="484"/>
      <c r="EA25" s="374" t="s">
        <v>211</v>
      </c>
      <c r="EB25" s="374"/>
      <c r="EC25" s="374"/>
      <c r="ED25" s="374"/>
      <c r="EE25" s="374"/>
      <c r="EF25" s="374"/>
      <c r="EG25" s="374"/>
      <c r="EH25" s="374"/>
      <c r="EI25" s="374"/>
      <c r="EJ25" s="374"/>
      <c r="EK25" s="374"/>
      <c r="EL25" s="374"/>
      <c r="EM25" s="374"/>
      <c r="EN25" s="374"/>
      <c r="EO25" s="374"/>
      <c r="EP25" s="374"/>
      <c r="EQ25" s="374"/>
      <c r="ER25" s="488">
        <v>2.4500000000000002</v>
      </c>
      <c r="ES25" s="488"/>
      <c r="ET25" s="488"/>
      <c r="EU25" s="488"/>
      <c r="EV25" s="488"/>
      <c r="EW25" s="488"/>
      <c r="EX25" s="488"/>
      <c r="EY25" s="488"/>
      <c r="EZ25" s="392"/>
      <c r="FA25" s="392"/>
      <c r="FB25" s="392"/>
      <c r="FC25" s="392"/>
      <c r="FD25" s="392"/>
      <c r="FE25" s="392"/>
      <c r="FF25" s="392"/>
      <c r="FG25" s="393"/>
    </row>
    <row r="26" spans="2:163" ht="9" customHeight="1">
      <c r="B26" s="510"/>
      <c r="C26" s="499"/>
      <c r="D26" s="499"/>
      <c r="E26" s="499"/>
      <c r="F26" s="499"/>
      <c r="G26" s="499"/>
      <c r="H26" s="499"/>
      <c r="I26" s="499"/>
      <c r="J26" s="499"/>
      <c r="K26" s="499"/>
      <c r="L26" s="499"/>
      <c r="M26" s="439"/>
      <c r="N26" s="412"/>
      <c r="O26" s="412"/>
      <c r="P26" s="412"/>
      <c r="Q26" s="412"/>
      <c r="R26" s="412"/>
      <c r="S26" s="412"/>
      <c r="T26" s="412"/>
      <c r="U26" s="412"/>
      <c r="V26" s="412"/>
      <c r="W26" s="412"/>
      <c r="X26" s="412"/>
      <c r="Y26" s="412"/>
      <c r="Z26" s="412"/>
      <c r="AA26" s="412"/>
      <c r="AB26" s="440"/>
      <c r="AC26" s="444"/>
      <c r="AD26" s="445"/>
      <c r="AE26" s="445"/>
      <c r="AF26" s="445"/>
      <c r="AG26" s="446"/>
      <c r="AH26" s="449"/>
      <c r="AI26" s="445"/>
      <c r="AJ26" s="445"/>
      <c r="AK26" s="450"/>
      <c r="AL26" s="444"/>
      <c r="AM26" s="445"/>
      <c r="AN26" s="445"/>
      <c r="AO26" s="445"/>
      <c r="AP26" s="446"/>
      <c r="AQ26" s="449"/>
      <c r="AR26" s="445"/>
      <c r="AS26" s="445"/>
      <c r="AT26" s="452"/>
      <c r="AU26" s="512"/>
      <c r="AV26" s="502"/>
      <c r="AW26" s="502"/>
      <c r="AX26" s="502"/>
      <c r="AY26" s="502"/>
      <c r="AZ26" s="502"/>
      <c r="BA26" s="502"/>
      <c r="BB26" s="502"/>
      <c r="BC26" s="502"/>
      <c r="BD26" s="513"/>
      <c r="BE26" s="459"/>
      <c r="BF26" s="460"/>
      <c r="BG26" s="460"/>
      <c r="BH26" s="460"/>
      <c r="BI26" s="460"/>
      <c r="BJ26" s="461"/>
      <c r="BK26" s="445"/>
      <c r="BL26" s="445"/>
      <c r="BM26" s="445"/>
      <c r="BN26" s="445"/>
      <c r="BO26" s="445"/>
      <c r="BP26" s="445"/>
      <c r="BQ26" s="450"/>
      <c r="BR26" s="459"/>
      <c r="BS26" s="460"/>
      <c r="BT26" s="460"/>
      <c r="BU26" s="460"/>
      <c r="BV26" s="460"/>
      <c r="BW26" s="460"/>
      <c r="BX26" s="465"/>
      <c r="BY26" s="544"/>
      <c r="BZ26" s="544"/>
      <c r="CA26" s="544"/>
      <c r="CB26" s="544"/>
      <c r="CC26" s="544"/>
      <c r="CD26" s="544"/>
      <c r="CE26" s="544"/>
      <c r="CF26" s="544"/>
      <c r="CG26" s="545"/>
      <c r="CH26" s="433"/>
      <c r="CI26" s="433"/>
      <c r="CJ26" s="433"/>
      <c r="CK26" s="433"/>
      <c r="CL26" s="434"/>
      <c r="CM26" s="429"/>
      <c r="CN26" s="430"/>
      <c r="CO26" s="430"/>
      <c r="CP26" s="430"/>
      <c r="CQ26" s="430"/>
      <c r="CR26" s="430"/>
      <c r="CS26" s="430"/>
      <c r="CT26" s="430"/>
      <c r="CU26" s="430"/>
      <c r="CV26" s="430"/>
      <c r="CW26" s="430"/>
      <c r="CX26" s="430"/>
      <c r="CY26" s="430"/>
      <c r="CZ26" s="430"/>
      <c r="DA26" s="430"/>
      <c r="DB26" s="430"/>
      <c r="DC26" s="431"/>
      <c r="DD26" s="432"/>
      <c r="DE26" s="433"/>
      <c r="DF26" s="433"/>
      <c r="DG26" s="433"/>
      <c r="DH26" s="433"/>
      <c r="DI26" s="525"/>
      <c r="DJ26" s="518"/>
      <c r="DK26" s="483"/>
      <c r="DL26" s="483"/>
      <c r="DM26" s="483"/>
      <c r="DN26" s="483"/>
      <c r="DO26" s="483"/>
      <c r="DP26" s="483"/>
      <c r="DQ26" s="483"/>
      <c r="DR26" s="483"/>
      <c r="DS26" s="483"/>
      <c r="DT26" s="483"/>
      <c r="DU26" s="483"/>
      <c r="DV26" s="483"/>
      <c r="DW26" s="483"/>
      <c r="DX26" s="483"/>
      <c r="DY26" s="483"/>
      <c r="DZ26" s="484"/>
      <c r="EA26" s="374"/>
      <c r="EB26" s="374"/>
      <c r="EC26" s="374"/>
      <c r="ED26" s="374"/>
      <c r="EE26" s="374"/>
      <c r="EF26" s="374"/>
      <c r="EG26" s="374"/>
      <c r="EH26" s="374"/>
      <c r="EI26" s="374"/>
      <c r="EJ26" s="374"/>
      <c r="EK26" s="374"/>
      <c r="EL26" s="374"/>
      <c r="EM26" s="374"/>
      <c r="EN26" s="374"/>
      <c r="EO26" s="374"/>
      <c r="EP26" s="374"/>
      <c r="EQ26" s="374"/>
      <c r="ER26" s="488"/>
      <c r="ES26" s="488"/>
      <c r="ET26" s="488"/>
      <c r="EU26" s="488"/>
      <c r="EV26" s="488"/>
      <c r="EW26" s="488"/>
      <c r="EX26" s="488"/>
      <c r="EY26" s="488"/>
      <c r="EZ26" s="392"/>
      <c r="FA26" s="392"/>
      <c r="FB26" s="392"/>
      <c r="FC26" s="392"/>
      <c r="FD26" s="392"/>
      <c r="FE26" s="392"/>
      <c r="FF26" s="392"/>
      <c r="FG26" s="393"/>
    </row>
    <row r="27" spans="2:163" ht="9" customHeight="1">
      <c r="B27" s="510"/>
      <c r="C27" s="499"/>
      <c r="D27" s="499"/>
      <c r="E27" s="499"/>
      <c r="F27" s="499"/>
      <c r="G27" s="499"/>
      <c r="H27" s="499"/>
      <c r="I27" s="499"/>
      <c r="J27" s="499"/>
      <c r="K27" s="499"/>
      <c r="L27" s="499"/>
      <c r="M27" s="437" t="s">
        <v>199</v>
      </c>
      <c r="N27" s="409"/>
      <c r="O27" s="409"/>
      <c r="P27" s="409"/>
      <c r="Q27" s="409"/>
      <c r="R27" s="409"/>
      <c r="S27" s="409"/>
      <c r="T27" s="409"/>
      <c r="U27" s="409"/>
      <c r="V27" s="409"/>
      <c r="W27" s="409"/>
      <c r="X27" s="409"/>
      <c r="Y27" s="409"/>
      <c r="Z27" s="409"/>
      <c r="AA27" s="409"/>
      <c r="AB27" s="438"/>
      <c r="AC27" s="441">
        <v>7.4</v>
      </c>
      <c r="AD27" s="442"/>
      <c r="AE27" s="442"/>
      <c r="AF27" s="442"/>
      <c r="AG27" s="443"/>
      <c r="AH27" s="447">
        <v>7.4</v>
      </c>
      <c r="AI27" s="442"/>
      <c r="AJ27" s="442"/>
      <c r="AK27" s="448"/>
      <c r="AL27" s="441">
        <v>8.1999999999999993</v>
      </c>
      <c r="AM27" s="442"/>
      <c r="AN27" s="442"/>
      <c r="AO27" s="442"/>
      <c r="AP27" s="443"/>
      <c r="AQ27" s="447">
        <v>8.1999999999999993</v>
      </c>
      <c r="AR27" s="442"/>
      <c r="AS27" s="442"/>
      <c r="AT27" s="451"/>
      <c r="AU27" s="508" t="s">
        <v>212</v>
      </c>
      <c r="AV27" s="496"/>
      <c r="AW27" s="496"/>
      <c r="AX27" s="496"/>
      <c r="AY27" s="496"/>
      <c r="AZ27" s="496"/>
      <c r="BA27" s="496"/>
      <c r="BB27" s="496"/>
      <c r="BC27" s="496"/>
      <c r="BD27" s="509"/>
      <c r="BE27" s="459"/>
      <c r="BF27" s="460"/>
      <c r="BG27" s="460"/>
      <c r="BH27" s="460"/>
      <c r="BI27" s="460"/>
      <c r="BJ27" s="461"/>
      <c r="BK27" s="442">
        <v>5</v>
      </c>
      <c r="BL27" s="442"/>
      <c r="BM27" s="442"/>
      <c r="BN27" s="442"/>
      <c r="BO27" s="442"/>
      <c r="BP27" s="442"/>
      <c r="BQ27" s="448"/>
      <c r="BR27" s="459"/>
      <c r="BS27" s="460"/>
      <c r="BT27" s="460"/>
      <c r="BU27" s="460"/>
      <c r="BV27" s="460"/>
      <c r="BW27" s="460"/>
      <c r="BX27" s="465"/>
      <c r="BY27" s="544"/>
      <c r="BZ27" s="544"/>
      <c r="CA27" s="544"/>
      <c r="CB27" s="544"/>
      <c r="CC27" s="544"/>
      <c r="CD27" s="544"/>
      <c r="CE27" s="544"/>
      <c r="CF27" s="544"/>
      <c r="CG27" s="545"/>
      <c r="CH27" s="433"/>
      <c r="CI27" s="433"/>
      <c r="CJ27" s="433"/>
      <c r="CK27" s="433"/>
      <c r="CL27" s="434"/>
      <c r="CM27" s="429"/>
      <c r="CN27" s="430"/>
      <c r="CO27" s="430"/>
      <c r="CP27" s="430"/>
      <c r="CQ27" s="430"/>
      <c r="CR27" s="430"/>
      <c r="CS27" s="430"/>
      <c r="CT27" s="430"/>
      <c r="CU27" s="430"/>
      <c r="CV27" s="430"/>
      <c r="CW27" s="430"/>
      <c r="CX27" s="430"/>
      <c r="CY27" s="430"/>
      <c r="CZ27" s="430"/>
      <c r="DA27" s="430"/>
      <c r="DB27" s="430"/>
      <c r="DC27" s="431"/>
      <c r="DD27" s="432"/>
      <c r="DE27" s="433"/>
      <c r="DF27" s="433"/>
      <c r="DG27" s="433"/>
      <c r="DH27" s="433"/>
      <c r="DI27" s="525"/>
      <c r="DJ27" s="518"/>
      <c r="DK27" s="483"/>
      <c r="DL27" s="483"/>
      <c r="DM27" s="483"/>
      <c r="DN27" s="483"/>
      <c r="DO27" s="483"/>
      <c r="DP27" s="483"/>
      <c r="DQ27" s="483"/>
      <c r="DR27" s="483"/>
      <c r="DS27" s="483"/>
      <c r="DT27" s="483"/>
      <c r="DU27" s="483"/>
      <c r="DV27" s="483"/>
      <c r="DW27" s="483"/>
      <c r="DX27" s="483"/>
      <c r="DY27" s="483"/>
      <c r="DZ27" s="484"/>
      <c r="EA27" s="504" t="s">
        <v>213</v>
      </c>
      <c r="EB27" s="504"/>
      <c r="EC27" s="504"/>
      <c r="ED27" s="504"/>
      <c r="EE27" s="504"/>
      <c r="EF27" s="504"/>
      <c r="EG27" s="504"/>
      <c r="EH27" s="504"/>
      <c r="EI27" s="504"/>
      <c r="EJ27" s="504"/>
      <c r="EK27" s="504"/>
      <c r="EL27" s="504"/>
      <c r="EM27" s="504"/>
      <c r="EN27" s="504"/>
      <c r="EO27" s="504"/>
      <c r="EP27" s="504"/>
      <c r="EQ27" s="504"/>
      <c r="ER27" s="488">
        <v>1.85</v>
      </c>
      <c r="ES27" s="488"/>
      <c r="ET27" s="488"/>
      <c r="EU27" s="488"/>
      <c r="EV27" s="488"/>
      <c r="EW27" s="488"/>
      <c r="EX27" s="488"/>
      <c r="EY27" s="488"/>
      <c r="EZ27" s="392"/>
      <c r="FA27" s="392"/>
      <c r="FB27" s="392"/>
      <c r="FC27" s="392"/>
      <c r="FD27" s="392"/>
      <c r="FE27" s="392"/>
      <c r="FF27" s="392"/>
      <c r="FG27" s="393"/>
    </row>
    <row r="28" spans="2:163" ht="9" customHeight="1">
      <c r="B28" s="510"/>
      <c r="C28" s="499"/>
      <c r="D28" s="499"/>
      <c r="E28" s="499"/>
      <c r="F28" s="499"/>
      <c r="G28" s="499"/>
      <c r="H28" s="499"/>
      <c r="I28" s="499"/>
      <c r="J28" s="499"/>
      <c r="K28" s="499"/>
      <c r="L28" s="499"/>
      <c r="M28" s="439"/>
      <c r="N28" s="412"/>
      <c r="O28" s="412"/>
      <c r="P28" s="412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412"/>
      <c r="AB28" s="440"/>
      <c r="AC28" s="444"/>
      <c r="AD28" s="445"/>
      <c r="AE28" s="445"/>
      <c r="AF28" s="445"/>
      <c r="AG28" s="446"/>
      <c r="AH28" s="449"/>
      <c r="AI28" s="445"/>
      <c r="AJ28" s="445"/>
      <c r="AK28" s="450"/>
      <c r="AL28" s="444"/>
      <c r="AM28" s="445"/>
      <c r="AN28" s="445"/>
      <c r="AO28" s="445"/>
      <c r="AP28" s="446"/>
      <c r="AQ28" s="449"/>
      <c r="AR28" s="445"/>
      <c r="AS28" s="445"/>
      <c r="AT28" s="452"/>
      <c r="AU28" s="510"/>
      <c r="AV28" s="499"/>
      <c r="AW28" s="499"/>
      <c r="AX28" s="499"/>
      <c r="AY28" s="499"/>
      <c r="AZ28" s="499"/>
      <c r="BA28" s="499"/>
      <c r="BB28" s="499"/>
      <c r="BC28" s="499"/>
      <c r="BD28" s="511"/>
      <c r="BE28" s="459"/>
      <c r="BF28" s="460"/>
      <c r="BG28" s="460"/>
      <c r="BH28" s="460"/>
      <c r="BI28" s="460"/>
      <c r="BJ28" s="461"/>
      <c r="BK28" s="460"/>
      <c r="BL28" s="460"/>
      <c r="BM28" s="460"/>
      <c r="BN28" s="460"/>
      <c r="BO28" s="460"/>
      <c r="BP28" s="460"/>
      <c r="BQ28" s="520"/>
      <c r="BR28" s="459"/>
      <c r="BS28" s="460"/>
      <c r="BT28" s="460"/>
      <c r="BU28" s="460"/>
      <c r="BV28" s="460"/>
      <c r="BW28" s="460"/>
      <c r="BX28" s="465"/>
      <c r="BY28" s="544"/>
      <c r="BZ28" s="544"/>
      <c r="CA28" s="544"/>
      <c r="CB28" s="544"/>
      <c r="CC28" s="544"/>
      <c r="CD28" s="544"/>
      <c r="CE28" s="544"/>
      <c r="CF28" s="544"/>
      <c r="CG28" s="545"/>
      <c r="CH28" s="433"/>
      <c r="CI28" s="433"/>
      <c r="CJ28" s="433"/>
      <c r="CK28" s="433"/>
      <c r="CL28" s="434"/>
      <c r="CM28" s="429"/>
      <c r="CN28" s="430"/>
      <c r="CO28" s="430"/>
      <c r="CP28" s="430"/>
      <c r="CQ28" s="430"/>
      <c r="CR28" s="430"/>
      <c r="CS28" s="430"/>
      <c r="CT28" s="430"/>
      <c r="CU28" s="430"/>
      <c r="CV28" s="430"/>
      <c r="CW28" s="430"/>
      <c r="CX28" s="430"/>
      <c r="CY28" s="430"/>
      <c r="CZ28" s="430"/>
      <c r="DA28" s="430"/>
      <c r="DB28" s="430"/>
      <c r="DC28" s="431"/>
      <c r="DD28" s="432"/>
      <c r="DE28" s="433"/>
      <c r="DF28" s="433"/>
      <c r="DG28" s="433"/>
      <c r="DH28" s="433"/>
      <c r="DI28" s="525"/>
      <c r="DJ28" s="519"/>
      <c r="DK28" s="486"/>
      <c r="DL28" s="486"/>
      <c r="DM28" s="486"/>
      <c r="DN28" s="486"/>
      <c r="DO28" s="486"/>
      <c r="DP28" s="486"/>
      <c r="DQ28" s="486"/>
      <c r="DR28" s="486"/>
      <c r="DS28" s="486"/>
      <c r="DT28" s="486"/>
      <c r="DU28" s="486"/>
      <c r="DV28" s="486"/>
      <c r="DW28" s="486"/>
      <c r="DX28" s="486"/>
      <c r="DY28" s="486"/>
      <c r="DZ28" s="487"/>
      <c r="EA28" s="504"/>
      <c r="EB28" s="504"/>
      <c r="EC28" s="504"/>
      <c r="ED28" s="504"/>
      <c r="EE28" s="504"/>
      <c r="EF28" s="504"/>
      <c r="EG28" s="504"/>
      <c r="EH28" s="504"/>
      <c r="EI28" s="504"/>
      <c r="EJ28" s="504"/>
      <c r="EK28" s="504"/>
      <c r="EL28" s="504"/>
      <c r="EM28" s="504"/>
      <c r="EN28" s="504"/>
      <c r="EO28" s="504"/>
      <c r="EP28" s="504"/>
      <c r="EQ28" s="504"/>
      <c r="ER28" s="488"/>
      <c r="ES28" s="488"/>
      <c r="ET28" s="488"/>
      <c r="EU28" s="488"/>
      <c r="EV28" s="488"/>
      <c r="EW28" s="488"/>
      <c r="EX28" s="488"/>
      <c r="EY28" s="488"/>
      <c r="EZ28" s="392"/>
      <c r="FA28" s="392"/>
      <c r="FB28" s="392"/>
      <c r="FC28" s="392"/>
      <c r="FD28" s="392"/>
      <c r="FE28" s="392"/>
      <c r="FF28" s="392"/>
      <c r="FG28" s="393"/>
    </row>
    <row r="29" spans="2:163" ht="9" customHeight="1">
      <c r="B29" s="510"/>
      <c r="C29" s="499"/>
      <c r="D29" s="499"/>
      <c r="E29" s="499"/>
      <c r="F29" s="499"/>
      <c r="G29" s="499"/>
      <c r="H29" s="499"/>
      <c r="I29" s="499"/>
      <c r="J29" s="499"/>
      <c r="K29" s="499"/>
      <c r="L29" s="499"/>
      <c r="M29" s="437" t="s">
        <v>204</v>
      </c>
      <c r="N29" s="409"/>
      <c r="O29" s="409"/>
      <c r="P29" s="409"/>
      <c r="Q29" s="409"/>
      <c r="R29" s="409"/>
      <c r="S29" s="409"/>
      <c r="T29" s="409"/>
      <c r="U29" s="409"/>
      <c r="V29" s="409"/>
      <c r="W29" s="409"/>
      <c r="X29" s="409"/>
      <c r="Y29" s="409"/>
      <c r="Z29" s="409"/>
      <c r="AA29" s="409"/>
      <c r="AB29" s="438"/>
      <c r="AC29" s="441">
        <v>7.3</v>
      </c>
      <c r="AD29" s="442"/>
      <c r="AE29" s="442"/>
      <c r="AF29" s="442"/>
      <c r="AG29" s="443"/>
      <c r="AH29" s="447">
        <v>7.3</v>
      </c>
      <c r="AI29" s="442"/>
      <c r="AJ29" s="442"/>
      <c r="AK29" s="448"/>
      <c r="AL29" s="441">
        <v>8.5</v>
      </c>
      <c r="AM29" s="442"/>
      <c r="AN29" s="442"/>
      <c r="AO29" s="442"/>
      <c r="AP29" s="443"/>
      <c r="AQ29" s="447">
        <v>8.5</v>
      </c>
      <c r="AR29" s="442"/>
      <c r="AS29" s="442"/>
      <c r="AT29" s="451"/>
      <c r="AU29" s="510"/>
      <c r="AV29" s="499"/>
      <c r="AW29" s="499"/>
      <c r="AX29" s="499"/>
      <c r="AY29" s="499"/>
      <c r="AZ29" s="499"/>
      <c r="BA29" s="499"/>
      <c r="BB29" s="499"/>
      <c r="BC29" s="499"/>
      <c r="BD29" s="511"/>
      <c r="BE29" s="459"/>
      <c r="BF29" s="460"/>
      <c r="BG29" s="460"/>
      <c r="BH29" s="460"/>
      <c r="BI29" s="460"/>
      <c r="BJ29" s="461"/>
      <c r="BK29" s="460"/>
      <c r="BL29" s="460"/>
      <c r="BM29" s="460"/>
      <c r="BN29" s="460"/>
      <c r="BO29" s="460"/>
      <c r="BP29" s="460"/>
      <c r="BQ29" s="520"/>
      <c r="BR29" s="459"/>
      <c r="BS29" s="460"/>
      <c r="BT29" s="460"/>
      <c r="BU29" s="460"/>
      <c r="BV29" s="460"/>
      <c r="BW29" s="460"/>
      <c r="BX29" s="465"/>
      <c r="BY29" s="544"/>
      <c r="BZ29" s="544"/>
      <c r="CA29" s="544"/>
      <c r="CB29" s="544"/>
      <c r="CC29" s="544"/>
      <c r="CD29" s="544"/>
      <c r="CE29" s="544"/>
      <c r="CF29" s="544"/>
      <c r="CG29" s="545"/>
      <c r="CH29" s="433"/>
      <c r="CI29" s="433"/>
      <c r="CJ29" s="433"/>
      <c r="CK29" s="433"/>
      <c r="CL29" s="434"/>
      <c r="CM29" s="429"/>
      <c r="CN29" s="430"/>
      <c r="CO29" s="430"/>
      <c r="CP29" s="430"/>
      <c r="CQ29" s="430"/>
      <c r="CR29" s="430"/>
      <c r="CS29" s="430"/>
      <c r="CT29" s="430"/>
      <c r="CU29" s="430"/>
      <c r="CV29" s="430"/>
      <c r="CW29" s="430"/>
      <c r="CX29" s="430"/>
      <c r="CY29" s="430"/>
      <c r="CZ29" s="430"/>
      <c r="DA29" s="430"/>
      <c r="DB29" s="430"/>
      <c r="DC29" s="431"/>
      <c r="DD29" s="432"/>
      <c r="DE29" s="433"/>
      <c r="DF29" s="433"/>
      <c r="DG29" s="433"/>
      <c r="DH29" s="433"/>
      <c r="DI29" s="525"/>
      <c r="DJ29" s="522" t="s">
        <v>214</v>
      </c>
      <c r="DK29" s="523"/>
      <c r="DL29" s="523"/>
      <c r="DM29" s="523"/>
      <c r="DN29" s="523"/>
      <c r="DO29" s="523"/>
      <c r="DP29" s="523"/>
      <c r="DQ29" s="523"/>
      <c r="DR29" s="523"/>
      <c r="DS29" s="523"/>
      <c r="DT29" s="523"/>
      <c r="DU29" s="523"/>
      <c r="DV29" s="523"/>
      <c r="DW29" s="523"/>
      <c r="DX29" s="523"/>
      <c r="DY29" s="523"/>
      <c r="DZ29" s="523"/>
      <c r="EA29" s="374" t="s">
        <v>203</v>
      </c>
      <c r="EB29" s="374"/>
      <c r="EC29" s="374"/>
      <c r="ED29" s="374"/>
      <c r="EE29" s="374"/>
      <c r="EF29" s="374"/>
      <c r="EG29" s="374"/>
      <c r="EH29" s="374"/>
      <c r="EI29" s="374"/>
      <c r="EJ29" s="374"/>
      <c r="EK29" s="374"/>
      <c r="EL29" s="374"/>
      <c r="EM29" s="374"/>
      <c r="EN29" s="374"/>
      <c r="EO29" s="374"/>
      <c r="EP29" s="374"/>
      <c r="EQ29" s="374"/>
      <c r="ER29" s="488">
        <v>1.86</v>
      </c>
      <c r="ES29" s="488"/>
      <c r="ET29" s="488"/>
      <c r="EU29" s="488"/>
      <c r="EV29" s="488"/>
      <c r="EW29" s="488"/>
      <c r="EX29" s="488"/>
      <c r="EY29" s="488"/>
      <c r="EZ29" s="505">
        <v>5349</v>
      </c>
      <c r="FA29" s="505"/>
      <c r="FB29" s="505"/>
      <c r="FC29" s="505"/>
      <c r="FD29" s="505"/>
      <c r="FE29" s="505"/>
      <c r="FF29" s="505"/>
      <c r="FG29" s="506"/>
    </row>
    <row r="30" spans="2:163" ht="9" customHeight="1">
      <c r="B30" s="512"/>
      <c r="C30" s="502"/>
      <c r="D30" s="502"/>
      <c r="E30" s="502"/>
      <c r="F30" s="502"/>
      <c r="G30" s="502"/>
      <c r="H30" s="502"/>
      <c r="I30" s="502"/>
      <c r="J30" s="502"/>
      <c r="K30" s="502"/>
      <c r="L30" s="502"/>
      <c r="M30" s="439"/>
      <c r="N30" s="412"/>
      <c r="O30" s="412"/>
      <c r="P30" s="412"/>
      <c r="Q30" s="412"/>
      <c r="R30" s="412"/>
      <c r="S30" s="412"/>
      <c r="T30" s="412"/>
      <c r="U30" s="412"/>
      <c r="V30" s="412"/>
      <c r="W30" s="412"/>
      <c r="X30" s="412"/>
      <c r="Y30" s="412"/>
      <c r="Z30" s="412"/>
      <c r="AA30" s="412"/>
      <c r="AB30" s="440"/>
      <c r="AC30" s="444"/>
      <c r="AD30" s="445"/>
      <c r="AE30" s="445"/>
      <c r="AF30" s="445"/>
      <c r="AG30" s="446"/>
      <c r="AH30" s="449"/>
      <c r="AI30" s="445"/>
      <c r="AJ30" s="445"/>
      <c r="AK30" s="450"/>
      <c r="AL30" s="444"/>
      <c r="AM30" s="445"/>
      <c r="AN30" s="445"/>
      <c r="AO30" s="445"/>
      <c r="AP30" s="446"/>
      <c r="AQ30" s="449"/>
      <c r="AR30" s="445"/>
      <c r="AS30" s="445"/>
      <c r="AT30" s="452"/>
      <c r="AU30" s="512"/>
      <c r="AV30" s="502"/>
      <c r="AW30" s="502"/>
      <c r="AX30" s="502"/>
      <c r="AY30" s="502"/>
      <c r="AZ30" s="502"/>
      <c r="BA30" s="502"/>
      <c r="BB30" s="502"/>
      <c r="BC30" s="502"/>
      <c r="BD30" s="513"/>
      <c r="BE30" s="444"/>
      <c r="BF30" s="445"/>
      <c r="BG30" s="445"/>
      <c r="BH30" s="445"/>
      <c r="BI30" s="445"/>
      <c r="BJ30" s="446"/>
      <c r="BK30" s="460"/>
      <c r="BL30" s="460"/>
      <c r="BM30" s="460"/>
      <c r="BN30" s="460"/>
      <c r="BO30" s="460"/>
      <c r="BP30" s="460"/>
      <c r="BQ30" s="520"/>
      <c r="BR30" s="444"/>
      <c r="BS30" s="445"/>
      <c r="BT30" s="445"/>
      <c r="BU30" s="445"/>
      <c r="BV30" s="445"/>
      <c r="BW30" s="445"/>
      <c r="BX30" s="452"/>
      <c r="BY30" s="546"/>
      <c r="BZ30" s="546"/>
      <c r="CA30" s="546"/>
      <c r="CB30" s="546"/>
      <c r="CC30" s="546"/>
      <c r="CD30" s="546"/>
      <c r="CE30" s="546"/>
      <c r="CF30" s="546"/>
      <c r="CG30" s="547"/>
      <c r="CH30" s="418"/>
      <c r="CI30" s="418"/>
      <c r="CJ30" s="418"/>
      <c r="CK30" s="418"/>
      <c r="CL30" s="419"/>
      <c r="CM30" s="411"/>
      <c r="CN30" s="412"/>
      <c r="CO30" s="412"/>
      <c r="CP30" s="412"/>
      <c r="CQ30" s="412"/>
      <c r="CR30" s="412"/>
      <c r="CS30" s="412"/>
      <c r="CT30" s="412"/>
      <c r="CU30" s="412"/>
      <c r="CV30" s="412"/>
      <c r="CW30" s="412"/>
      <c r="CX30" s="412"/>
      <c r="CY30" s="412"/>
      <c r="CZ30" s="412"/>
      <c r="DA30" s="412"/>
      <c r="DB30" s="412"/>
      <c r="DC30" s="413"/>
      <c r="DD30" s="417"/>
      <c r="DE30" s="418"/>
      <c r="DF30" s="418"/>
      <c r="DG30" s="418"/>
      <c r="DH30" s="418"/>
      <c r="DI30" s="526"/>
      <c r="DJ30" s="522"/>
      <c r="DK30" s="523"/>
      <c r="DL30" s="523"/>
      <c r="DM30" s="523"/>
      <c r="DN30" s="523"/>
      <c r="DO30" s="523"/>
      <c r="DP30" s="523"/>
      <c r="DQ30" s="523"/>
      <c r="DR30" s="523"/>
      <c r="DS30" s="523"/>
      <c r="DT30" s="523"/>
      <c r="DU30" s="523"/>
      <c r="DV30" s="523"/>
      <c r="DW30" s="523"/>
      <c r="DX30" s="523"/>
      <c r="DY30" s="523"/>
      <c r="DZ30" s="523"/>
      <c r="EA30" s="374"/>
      <c r="EB30" s="374"/>
      <c r="EC30" s="374"/>
      <c r="ED30" s="374"/>
      <c r="EE30" s="374"/>
      <c r="EF30" s="374"/>
      <c r="EG30" s="374"/>
      <c r="EH30" s="374"/>
      <c r="EI30" s="374"/>
      <c r="EJ30" s="374"/>
      <c r="EK30" s="374"/>
      <c r="EL30" s="374"/>
      <c r="EM30" s="374"/>
      <c r="EN30" s="374"/>
      <c r="EO30" s="374"/>
      <c r="EP30" s="374"/>
      <c r="EQ30" s="374"/>
      <c r="ER30" s="488"/>
      <c r="ES30" s="488"/>
      <c r="ET30" s="488"/>
      <c r="EU30" s="488"/>
      <c r="EV30" s="488"/>
      <c r="EW30" s="488"/>
      <c r="EX30" s="488"/>
      <c r="EY30" s="488"/>
      <c r="EZ30" s="505"/>
      <c r="FA30" s="505"/>
      <c r="FB30" s="505"/>
      <c r="FC30" s="505"/>
      <c r="FD30" s="505"/>
      <c r="FE30" s="505"/>
      <c r="FF30" s="505"/>
      <c r="FG30" s="506"/>
    </row>
    <row r="31" spans="2:163" ht="9" customHeight="1">
      <c r="B31" s="508" t="s">
        <v>215</v>
      </c>
      <c r="C31" s="496"/>
      <c r="D31" s="496"/>
      <c r="E31" s="496"/>
      <c r="F31" s="496"/>
      <c r="G31" s="496"/>
      <c r="H31" s="496"/>
      <c r="I31" s="496"/>
      <c r="J31" s="496"/>
      <c r="K31" s="496"/>
      <c r="L31" s="496"/>
      <c r="M31" s="437" t="s">
        <v>191</v>
      </c>
      <c r="N31" s="409"/>
      <c r="O31" s="409"/>
      <c r="P31" s="409"/>
      <c r="Q31" s="409"/>
      <c r="R31" s="409"/>
      <c r="S31" s="409"/>
      <c r="T31" s="409"/>
      <c r="U31" s="409"/>
      <c r="V31" s="409"/>
      <c r="W31" s="409"/>
      <c r="X31" s="409"/>
      <c r="Y31" s="409"/>
      <c r="Z31" s="409"/>
      <c r="AA31" s="409"/>
      <c r="AB31" s="438"/>
      <c r="AC31" s="441">
        <v>7.5</v>
      </c>
      <c r="AD31" s="442"/>
      <c r="AE31" s="442"/>
      <c r="AF31" s="442"/>
      <c r="AG31" s="443"/>
      <c r="AH31" s="447">
        <v>7.5</v>
      </c>
      <c r="AI31" s="442"/>
      <c r="AJ31" s="442"/>
      <c r="AK31" s="448"/>
      <c r="AL31" s="441">
        <v>7.1</v>
      </c>
      <c r="AM31" s="442"/>
      <c r="AN31" s="442"/>
      <c r="AO31" s="442"/>
      <c r="AP31" s="443"/>
      <c r="AQ31" s="447">
        <v>7.1</v>
      </c>
      <c r="AR31" s="442"/>
      <c r="AS31" s="442"/>
      <c r="AT31" s="451"/>
      <c r="AU31" s="508" t="s">
        <v>216</v>
      </c>
      <c r="AV31" s="496"/>
      <c r="AW31" s="496"/>
      <c r="AX31" s="496"/>
      <c r="AY31" s="496"/>
      <c r="AZ31" s="496"/>
      <c r="BA31" s="496"/>
      <c r="BB31" s="496"/>
      <c r="BC31" s="496"/>
      <c r="BD31" s="509"/>
      <c r="BE31" s="441">
        <v>5.5</v>
      </c>
      <c r="BF31" s="442"/>
      <c r="BG31" s="442"/>
      <c r="BH31" s="442"/>
      <c r="BI31" s="442"/>
      <c r="BJ31" s="443"/>
      <c r="BK31" s="460"/>
      <c r="BL31" s="460"/>
      <c r="BM31" s="460"/>
      <c r="BN31" s="460"/>
      <c r="BO31" s="460"/>
      <c r="BP31" s="460"/>
      <c r="BQ31" s="520"/>
      <c r="BR31" s="441">
        <v>12</v>
      </c>
      <c r="BS31" s="442"/>
      <c r="BT31" s="442"/>
      <c r="BU31" s="442"/>
      <c r="BV31" s="442"/>
      <c r="BW31" s="442"/>
      <c r="BX31" s="451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408" t="s">
        <v>217</v>
      </c>
      <c r="CN31" s="409"/>
      <c r="CO31" s="409"/>
      <c r="CP31" s="409"/>
      <c r="CQ31" s="409"/>
      <c r="CR31" s="409"/>
      <c r="CS31" s="409"/>
      <c r="CT31" s="409"/>
      <c r="CU31" s="409"/>
      <c r="CV31" s="409"/>
      <c r="CW31" s="409"/>
      <c r="CX31" s="409"/>
      <c r="CY31" s="409"/>
      <c r="CZ31" s="409"/>
      <c r="DA31" s="409"/>
      <c r="DB31" s="409"/>
      <c r="DC31" s="410"/>
      <c r="DD31" s="414">
        <v>0.16</v>
      </c>
      <c r="DE31" s="415"/>
      <c r="DF31" s="415"/>
      <c r="DG31" s="415"/>
      <c r="DH31" s="415"/>
      <c r="DI31" s="524"/>
      <c r="DJ31" s="522"/>
      <c r="DK31" s="523"/>
      <c r="DL31" s="523"/>
      <c r="DM31" s="523"/>
      <c r="DN31" s="523"/>
      <c r="DO31" s="523"/>
      <c r="DP31" s="523"/>
      <c r="DQ31" s="523"/>
      <c r="DR31" s="523"/>
      <c r="DS31" s="523"/>
      <c r="DT31" s="523"/>
      <c r="DU31" s="523"/>
      <c r="DV31" s="523"/>
      <c r="DW31" s="523"/>
      <c r="DX31" s="523"/>
      <c r="DY31" s="523"/>
      <c r="DZ31" s="523"/>
      <c r="EA31" s="374" t="s">
        <v>206</v>
      </c>
      <c r="EB31" s="374"/>
      <c r="EC31" s="374"/>
      <c r="ED31" s="374"/>
      <c r="EE31" s="374"/>
      <c r="EF31" s="374"/>
      <c r="EG31" s="374"/>
      <c r="EH31" s="374"/>
      <c r="EI31" s="374"/>
      <c r="EJ31" s="374"/>
      <c r="EK31" s="374"/>
      <c r="EL31" s="374"/>
      <c r="EM31" s="374"/>
      <c r="EN31" s="374"/>
      <c r="EO31" s="374"/>
      <c r="EP31" s="374"/>
      <c r="EQ31" s="374"/>
      <c r="ER31" s="488">
        <v>1.99</v>
      </c>
      <c r="ES31" s="488"/>
      <c r="ET31" s="488"/>
      <c r="EU31" s="488"/>
      <c r="EV31" s="488"/>
      <c r="EW31" s="488"/>
      <c r="EX31" s="488"/>
      <c r="EY31" s="488"/>
      <c r="EZ31" s="505">
        <v>5499</v>
      </c>
      <c r="FA31" s="505"/>
      <c r="FB31" s="505"/>
      <c r="FC31" s="505"/>
      <c r="FD31" s="505"/>
      <c r="FE31" s="505"/>
      <c r="FF31" s="505"/>
      <c r="FG31" s="506"/>
    </row>
    <row r="32" spans="2:163" ht="9" customHeight="1">
      <c r="B32" s="510"/>
      <c r="C32" s="499"/>
      <c r="D32" s="499"/>
      <c r="E32" s="499"/>
      <c r="F32" s="499"/>
      <c r="G32" s="499"/>
      <c r="H32" s="499"/>
      <c r="I32" s="499"/>
      <c r="J32" s="499"/>
      <c r="K32" s="499"/>
      <c r="L32" s="499"/>
      <c r="M32" s="439"/>
      <c r="N32" s="412"/>
      <c r="O32" s="412"/>
      <c r="P32" s="412"/>
      <c r="Q32" s="412"/>
      <c r="R32" s="412"/>
      <c r="S32" s="412"/>
      <c r="T32" s="412"/>
      <c r="U32" s="412"/>
      <c r="V32" s="412"/>
      <c r="W32" s="412"/>
      <c r="X32" s="412"/>
      <c r="Y32" s="412"/>
      <c r="Z32" s="412"/>
      <c r="AA32" s="412"/>
      <c r="AB32" s="440"/>
      <c r="AC32" s="444"/>
      <c r="AD32" s="445"/>
      <c r="AE32" s="445"/>
      <c r="AF32" s="445"/>
      <c r="AG32" s="446"/>
      <c r="AH32" s="449"/>
      <c r="AI32" s="445"/>
      <c r="AJ32" s="445"/>
      <c r="AK32" s="450"/>
      <c r="AL32" s="444"/>
      <c r="AM32" s="445"/>
      <c r="AN32" s="445"/>
      <c r="AO32" s="445"/>
      <c r="AP32" s="446"/>
      <c r="AQ32" s="449"/>
      <c r="AR32" s="445"/>
      <c r="AS32" s="445"/>
      <c r="AT32" s="452"/>
      <c r="AU32" s="510"/>
      <c r="AV32" s="499"/>
      <c r="AW32" s="499"/>
      <c r="AX32" s="499"/>
      <c r="AY32" s="499"/>
      <c r="AZ32" s="499"/>
      <c r="BA32" s="499"/>
      <c r="BB32" s="499"/>
      <c r="BC32" s="499"/>
      <c r="BD32" s="511"/>
      <c r="BE32" s="459"/>
      <c r="BF32" s="460"/>
      <c r="BG32" s="460"/>
      <c r="BH32" s="460"/>
      <c r="BI32" s="460"/>
      <c r="BJ32" s="461"/>
      <c r="BK32" s="460"/>
      <c r="BL32" s="460"/>
      <c r="BM32" s="460"/>
      <c r="BN32" s="460"/>
      <c r="BO32" s="460"/>
      <c r="BP32" s="460"/>
      <c r="BQ32" s="520"/>
      <c r="BR32" s="459"/>
      <c r="BS32" s="460"/>
      <c r="BT32" s="460"/>
      <c r="BU32" s="460"/>
      <c r="BV32" s="460"/>
      <c r="BW32" s="460"/>
      <c r="BX32" s="465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429"/>
      <c r="CN32" s="430"/>
      <c r="CO32" s="430"/>
      <c r="CP32" s="430"/>
      <c r="CQ32" s="430"/>
      <c r="CR32" s="430"/>
      <c r="CS32" s="430"/>
      <c r="CT32" s="430"/>
      <c r="CU32" s="430"/>
      <c r="CV32" s="430"/>
      <c r="CW32" s="430"/>
      <c r="CX32" s="430"/>
      <c r="CY32" s="430"/>
      <c r="CZ32" s="430"/>
      <c r="DA32" s="430"/>
      <c r="DB32" s="430"/>
      <c r="DC32" s="431"/>
      <c r="DD32" s="432"/>
      <c r="DE32" s="433"/>
      <c r="DF32" s="433"/>
      <c r="DG32" s="433"/>
      <c r="DH32" s="433"/>
      <c r="DI32" s="525"/>
      <c r="DJ32" s="522"/>
      <c r="DK32" s="523"/>
      <c r="DL32" s="523"/>
      <c r="DM32" s="523"/>
      <c r="DN32" s="523"/>
      <c r="DO32" s="523"/>
      <c r="DP32" s="523"/>
      <c r="DQ32" s="523"/>
      <c r="DR32" s="523"/>
      <c r="DS32" s="523"/>
      <c r="DT32" s="523"/>
      <c r="DU32" s="523"/>
      <c r="DV32" s="523"/>
      <c r="DW32" s="523"/>
      <c r="DX32" s="523"/>
      <c r="DY32" s="523"/>
      <c r="DZ32" s="523"/>
      <c r="EA32" s="374"/>
      <c r="EB32" s="374"/>
      <c r="EC32" s="374"/>
      <c r="ED32" s="374"/>
      <c r="EE32" s="374"/>
      <c r="EF32" s="374"/>
      <c r="EG32" s="374"/>
      <c r="EH32" s="374"/>
      <c r="EI32" s="374"/>
      <c r="EJ32" s="374"/>
      <c r="EK32" s="374"/>
      <c r="EL32" s="374"/>
      <c r="EM32" s="374"/>
      <c r="EN32" s="374"/>
      <c r="EO32" s="374"/>
      <c r="EP32" s="374"/>
      <c r="EQ32" s="374"/>
      <c r="ER32" s="488"/>
      <c r="ES32" s="488"/>
      <c r="ET32" s="488"/>
      <c r="EU32" s="488"/>
      <c r="EV32" s="488"/>
      <c r="EW32" s="488"/>
      <c r="EX32" s="488"/>
      <c r="EY32" s="488"/>
      <c r="EZ32" s="505"/>
      <c r="FA32" s="505"/>
      <c r="FB32" s="505"/>
      <c r="FC32" s="505"/>
      <c r="FD32" s="505"/>
      <c r="FE32" s="505"/>
      <c r="FF32" s="505"/>
      <c r="FG32" s="506"/>
    </row>
    <row r="33" spans="2:163" ht="9" customHeight="1">
      <c r="B33" s="510"/>
      <c r="C33" s="499"/>
      <c r="D33" s="499"/>
      <c r="E33" s="499"/>
      <c r="F33" s="499"/>
      <c r="G33" s="499"/>
      <c r="H33" s="499"/>
      <c r="I33" s="499"/>
      <c r="J33" s="499"/>
      <c r="K33" s="499"/>
      <c r="L33" s="499"/>
      <c r="M33" s="437" t="s">
        <v>198</v>
      </c>
      <c r="N33" s="409"/>
      <c r="O33" s="409"/>
      <c r="P33" s="409"/>
      <c r="Q33" s="409"/>
      <c r="R33" s="409"/>
      <c r="S33" s="409"/>
      <c r="T33" s="409"/>
      <c r="U33" s="409"/>
      <c r="V33" s="409"/>
      <c r="W33" s="409"/>
      <c r="X33" s="409"/>
      <c r="Y33" s="409"/>
      <c r="Z33" s="409"/>
      <c r="AA33" s="409"/>
      <c r="AB33" s="438"/>
      <c r="AC33" s="441">
        <v>7.5</v>
      </c>
      <c r="AD33" s="442"/>
      <c r="AE33" s="442"/>
      <c r="AF33" s="442"/>
      <c r="AG33" s="443"/>
      <c r="AH33" s="447">
        <v>7.5</v>
      </c>
      <c r="AI33" s="442"/>
      <c r="AJ33" s="442"/>
      <c r="AK33" s="448"/>
      <c r="AL33" s="441">
        <v>7.2</v>
      </c>
      <c r="AM33" s="442"/>
      <c r="AN33" s="442"/>
      <c r="AO33" s="442"/>
      <c r="AP33" s="443"/>
      <c r="AQ33" s="447">
        <v>7.2</v>
      </c>
      <c r="AR33" s="442"/>
      <c r="AS33" s="442"/>
      <c r="AT33" s="451"/>
      <c r="AU33" s="510"/>
      <c r="AV33" s="499"/>
      <c r="AW33" s="499"/>
      <c r="AX33" s="499"/>
      <c r="AY33" s="499"/>
      <c r="AZ33" s="499"/>
      <c r="BA33" s="499"/>
      <c r="BB33" s="499"/>
      <c r="BC33" s="499"/>
      <c r="BD33" s="511"/>
      <c r="BE33" s="459"/>
      <c r="BF33" s="460"/>
      <c r="BG33" s="460"/>
      <c r="BH33" s="460"/>
      <c r="BI33" s="460"/>
      <c r="BJ33" s="461"/>
      <c r="BK33" s="460"/>
      <c r="BL33" s="460"/>
      <c r="BM33" s="460"/>
      <c r="BN33" s="460"/>
      <c r="BO33" s="460"/>
      <c r="BP33" s="460"/>
      <c r="BQ33" s="520"/>
      <c r="BR33" s="459"/>
      <c r="BS33" s="460"/>
      <c r="BT33" s="460"/>
      <c r="BU33" s="460"/>
      <c r="BV33" s="460"/>
      <c r="BW33" s="460"/>
      <c r="BX33" s="465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429"/>
      <c r="CN33" s="430"/>
      <c r="CO33" s="430"/>
      <c r="CP33" s="430"/>
      <c r="CQ33" s="430"/>
      <c r="CR33" s="430"/>
      <c r="CS33" s="430"/>
      <c r="CT33" s="430"/>
      <c r="CU33" s="430"/>
      <c r="CV33" s="430"/>
      <c r="CW33" s="430"/>
      <c r="CX33" s="430"/>
      <c r="CY33" s="430"/>
      <c r="CZ33" s="430"/>
      <c r="DA33" s="430"/>
      <c r="DB33" s="430"/>
      <c r="DC33" s="431"/>
      <c r="DD33" s="432"/>
      <c r="DE33" s="433"/>
      <c r="DF33" s="433"/>
      <c r="DG33" s="433"/>
      <c r="DH33" s="433"/>
      <c r="DI33" s="525"/>
      <c r="DJ33" s="522"/>
      <c r="DK33" s="523"/>
      <c r="DL33" s="523"/>
      <c r="DM33" s="523"/>
      <c r="DN33" s="523"/>
      <c r="DO33" s="523"/>
      <c r="DP33" s="523"/>
      <c r="DQ33" s="523"/>
      <c r="DR33" s="523"/>
      <c r="DS33" s="523"/>
      <c r="DT33" s="523"/>
      <c r="DU33" s="523"/>
      <c r="DV33" s="523"/>
      <c r="DW33" s="523"/>
      <c r="DX33" s="523"/>
      <c r="DY33" s="523"/>
      <c r="DZ33" s="523"/>
      <c r="EA33" s="374" t="s">
        <v>218</v>
      </c>
      <c r="EB33" s="374"/>
      <c r="EC33" s="374"/>
      <c r="ED33" s="374"/>
      <c r="EE33" s="374"/>
      <c r="EF33" s="374"/>
      <c r="EG33" s="374"/>
      <c r="EH33" s="374"/>
      <c r="EI33" s="374"/>
      <c r="EJ33" s="374"/>
      <c r="EK33" s="374"/>
      <c r="EL33" s="374"/>
      <c r="EM33" s="374"/>
      <c r="EN33" s="374"/>
      <c r="EO33" s="374"/>
      <c r="EP33" s="374"/>
      <c r="EQ33" s="374"/>
      <c r="ER33" s="488">
        <v>2.35</v>
      </c>
      <c r="ES33" s="488"/>
      <c r="ET33" s="488"/>
      <c r="EU33" s="488"/>
      <c r="EV33" s="488"/>
      <c r="EW33" s="488"/>
      <c r="EX33" s="488"/>
      <c r="EY33" s="488"/>
      <c r="EZ33" s="505">
        <v>5400</v>
      </c>
      <c r="FA33" s="505"/>
      <c r="FB33" s="505"/>
      <c r="FC33" s="505"/>
      <c r="FD33" s="505"/>
      <c r="FE33" s="505"/>
      <c r="FF33" s="505"/>
      <c r="FG33" s="506"/>
    </row>
    <row r="34" spans="2:163" ht="9" customHeight="1">
      <c r="B34" s="510"/>
      <c r="C34" s="499"/>
      <c r="D34" s="499"/>
      <c r="E34" s="499"/>
      <c r="F34" s="499"/>
      <c r="G34" s="499"/>
      <c r="H34" s="499"/>
      <c r="I34" s="499"/>
      <c r="J34" s="499"/>
      <c r="K34" s="499"/>
      <c r="L34" s="499"/>
      <c r="M34" s="439"/>
      <c r="N34" s="412"/>
      <c r="O34" s="412"/>
      <c r="P34" s="412"/>
      <c r="Q34" s="412"/>
      <c r="R34" s="412"/>
      <c r="S34" s="412"/>
      <c r="T34" s="412"/>
      <c r="U34" s="412"/>
      <c r="V34" s="412"/>
      <c r="W34" s="412"/>
      <c r="X34" s="412"/>
      <c r="Y34" s="412"/>
      <c r="Z34" s="412"/>
      <c r="AA34" s="412"/>
      <c r="AB34" s="440"/>
      <c r="AC34" s="444"/>
      <c r="AD34" s="445"/>
      <c r="AE34" s="445"/>
      <c r="AF34" s="445"/>
      <c r="AG34" s="446"/>
      <c r="AH34" s="449"/>
      <c r="AI34" s="445"/>
      <c r="AJ34" s="445"/>
      <c r="AK34" s="450"/>
      <c r="AL34" s="444"/>
      <c r="AM34" s="445"/>
      <c r="AN34" s="445"/>
      <c r="AO34" s="445"/>
      <c r="AP34" s="446"/>
      <c r="AQ34" s="449"/>
      <c r="AR34" s="445"/>
      <c r="AS34" s="445"/>
      <c r="AT34" s="452"/>
      <c r="AU34" s="512"/>
      <c r="AV34" s="502"/>
      <c r="AW34" s="502"/>
      <c r="AX34" s="502"/>
      <c r="AY34" s="502"/>
      <c r="AZ34" s="502"/>
      <c r="BA34" s="502"/>
      <c r="BB34" s="502"/>
      <c r="BC34" s="502"/>
      <c r="BD34" s="513"/>
      <c r="BE34" s="459"/>
      <c r="BF34" s="460"/>
      <c r="BG34" s="460"/>
      <c r="BH34" s="460"/>
      <c r="BI34" s="460"/>
      <c r="BJ34" s="461"/>
      <c r="BK34" s="445"/>
      <c r="BL34" s="445"/>
      <c r="BM34" s="445"/>
      <c r="BN34" s="445"/>
      <c r="BO34" s="445"/>
      <c r="BP34" s="445"/>
      <c r="BQ34" s="450"/>
      <c r="BR34" s="459"/>
      <c r="BS34" s="460"/>
      <c r="BT34" s="460"/>
      <c r="BU34" s="460"/>
      <c r="BV34" s="460"/>
      <c r="BW34" s="460"/>
      <c r="BX34" s="465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429"/>
      <c r="CN34" s="430"/>
      <c r="CO34" s="430"/>
      <c r="CP34" s="430"/>
      <c r="CQ34" s="430"/>
      <c r="CR34" s="430"/>
      <c r="CS34" s="430"/>
      <c r="CT34" s="430"/>
      <c r="CU34" s="430"/>
      <c r="CV34" s="430"/>
      <c r="CW34" s="430"/>
      <c r="CX34" s="430"/>
      <c r="CY34" s="430"/>
      <c r="CZ34" s="430"/>
      <c r="DA34" s="430"/>
      <c r="DB34" s="430"/>
      <c r="DC34" s="431"/>
      <c r="DD34" s="432"/>
      <c r="DE34" s="433"/>
      <c r="DF34" s="433"/>
      <c r="DG34" s="433"/>
      <c r="DH34" s="433"/>
      <c r="DI34" s="525"/>
      <c r="DJ34" s="522"/>
      <c r="DK34" s="523"/>
      <c r="DL34" s="523"/>
      <c r="DM34" s="523"/>
      <c r="DN34" s="523"/>
      <c r="DO34" s="523"/>
      <c r="DP34" s="523"/>
      <c r="DQ34" s="523"/>
      <c r="DR34" s="523"/>
      <c r="DS34" s="523"/>
      <c r="DT34" s="523"/>
      <c r="DU34" s="523"/>
      <c r="DV34" s="523"/>
      <c r="DW34" s="523"/>
      <c r="DX34" s="523"/>
      <c r="DY34" s="523"/>
      <c r="DZ34" s="523"/>
      <c r="EA34" s="374"/>
      <c r="EB34" s="374"/>
      <c r="EC34" s="374"/>
      <c r="ED34" s="374"/>
      <c r="EE34" s="374"/>
      <c r="EF34" s="374"/>
      <c r="EG34" s="374"/>
      <c r="EH34" s="374"/>
      <c r="EI34" s="374"/>
      <c r="EJ34" s="374"/>
      <c r="EK34" s="374"/>
      <c r="EL34" s="374"/>
      <c r="EM34" s="374"/>
      <c r="EN34" s="374"/>
      <c r="EO34" s="374"/>
      <c r="EP34" s="374"/>
      <c r="EQ34" s="374"/>
      <c r="ER34" s="488"/>
      <c r="ES34" s="488"/>
      <c r="ET34" s="488"/>
      <c r="EU34" s="488"/>
      <c r="EV34" s="488"/>
      <c r="EW34" s="488"/>
      <c r="EX34" s="488"/>
      <c r="EY34" s="488"/>
      <c r="EZ34" s="505"/>
      <c r="FA34" s="505"/>
      <c r="FB34" s="505"/>
      <c r="FC34" s="505"/>
      <c r="FD34" s="505"/>
      <c r="FE34" s="505"/>
      <c r="FF34" s="505"/>
      <c r="FG34" s="506"/>
    </row>
    <row r="35" spans="2:163" ht="9" customHeight="1">
      <c r="B35" s="510"/>
      <c r="C35" s="499"/>
      <c r="D35" s="499"/>
      <c r="E35" s="499"/>
      <c r="F35" s="499"/>
      <c r="G35" s="499"/>
      <c r="H35" s="499"/>
      <c r="I35" s="499"/>
      <c r="J35" s="499"/>
      <c r="K35" s="499"/>
      <c r="L35" s="499"/>
      <c r="M35" s="437" t="s">
        <v>199</v>
      </c>
      <c r="N35" s="409"/>
      <c r="O35" s="409"/>
      <c r="P35" s="409"/>
      <c r="Q35" s="409"/>
      <c r="R35" s="409"/>
      <c r="S35" s="409"/>
      <c r="T35" s="409"/>
      <c r="U35" s="409"/>
      <c r="V35" s="409"/>
      <c r="W35" s="409"/>
      <c r="X35" s="409"/>
      <c r="Y35" s="409"/>
      <c r="Z35" s="409"/>
      <c r="AA35" s="409"/>
      <c r="AB35" s="438"/>
      <c r="AC35" s="441">
        <v>7.3</v>
      </c>
      <c r="AD35" s="442"/>
      <c r="AE35" s="442"/>
      <c r="AF35" s="442"/>
      <c r="AG35" s="443"/>
      <c r="AH35" s="447">
        <v>7.3</v>
      </c>
      <c r="AI35" s="442"/>
      <c r="AJ35" s="442"/>
      <c r="AK35" s="448"/>
      <c r="AL35" s="441">
        <v>8.4</v>
      </c>
      <c r="AM35" s="442"/>
      <c r="AN35" s="442"/>
      <c r="AO35" s="442"/>
      <c r="AP35" s="443"/>
      <c r="AQ35" s="447">
        <v>8.4</v>
      </c>
      <c r="AR35" s="442"/>
      <c r="AS35" s="442"/>
      <c r="AT35" s="451"/>
      <c r="AU35" s="508" t="s">
        <v>219</v>
      </c>
      <c r="AV35" s="496"/>
      <c r="AW35" s="496"/>
      <c r="AX35" s="496"/>
      <c r="AY35" s="496"/>
      <c r="AZ35" s="496"/>
      <c r="BA35" s="496"/>
      <c r="BB35" s="496"/>
      <c r="BC35" s="496"/>
      <c r="BD35" s="509"/>
      <c r="BE35" s="459"/>
      <c r="BF35" s="460"/>
      <c r="BG35" s="460"/>
      <c r="BH35" s="460"/>
      <c r="BI35" s="460"/>
      <c r="BJ35" s="461"/>
      <c r="BK35" s="442">
        <v>4.5</v>
      </c>
      <c r="BL35" s="442"/>
      <c r="BM35" s="442"/>
      <c r="BN35" s="442"/>
      <c r="BO35" s="442"/>
      <c r="BP35" s="442"/>
      <c r="BQ35" s="448"/>
      <c r="BR35" s="459"/>
      <c r="BS35" s="460"/>
      <c r="BT35" s="460"/>
      <c r="BU35" s="460"/>
      <c r="BV35" s="460"/>
      <c r="BW35" s="460"/>
      <c r="BX35" s="465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411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3"/>
      <c r="DD35" s="417"/>
      <c r="DE35" s="418"/>
      <c r="DF35" s="418"/>
      <c r="DG35" s="418"/>
      <c r="DH35" s="418"/>
      <c r="DI35" s="526"/>
      <c r="DJ35" s="522"/>
      <c r="DK35" s="523"/>
      <c r="DL35" s="523"/>
      <c r="DM35" s="523"/>
      <c r="DN35" s="523"/>
      <c r="DO35" s="523"/>
      <c r="DP35" s="523"/>
      <c r="DQ35" s="523"/>
      <c r="DR35" s="523"/>
      <c r="DS35" s="523"/>
      <c r="DT35" s="523"/>
      <c r="DU35" s="523"/>
      <c r="DV35" s="523"/>
      <c r="DW35" s="523"/>
      <c r="DX35" s="523"/>
      <c r="DY35" s="523"/>
      <c r="DZ35" s="523"/>
      <c r="EA35" s="374" t="s">
        <v>211</v>
      </c>
      <c r="EB35" s="374"/>
      <c r="EC35" s="374"/>
      <c r="ED35" s="374"/>
      <c r="EE35" s="374"/>
      <c r="EF35" s="374"/>
      <c r="EG35" s="374"/>
      <c r="EH35" s="374"/>
      <c r="EI35" s="374"/>
      <c r="EJ35" s="374"/>
      <c r="EK35" s="374"/>
      <c r="EL35" s="374"/>
      <c r="EM35" s="374"/>
      <c r="EN35" s="374"/>
      <c r="EO35" s="374"/>
      <c r="EP35" s="374"/>
      <c r="EQ35" s="374"/>
      <c r="ER35" s="488">
        <v>1.57</v>
      </c>
      <c r="ES35" s="488"/>
      <c r="ET35" s="488"/>
      <c r="EU35" s="488"/>
      <c r="EV35" s="488"/>
      <c r="EW35" s="488"/>
      <c r="EX35" s="488"/>
      <c r="EY35" s="488"/>
      <c r="EZ35" s="505">
        <v>4411</v>
      </c>
      <c r="FA35" s="505"/>
      <c r="FB35" s="505"/>
      <c r="FC35" s="505"/>
      <c r="FD35" s="505"/>
      <c r="FE35" s="505"/>
      <c r="FF35" s="505"/>
      <c r="FG35" s="506"/>
    </row>
    <row r="36" spans="2:163" ht="9" customHeight="1">
      <c r="B36" s="510"/>
      <c r="C36" s="499"/>
      <c r="D36" s="499"/>
      <c r="E36" s="499"/>
      <c r="F36" s="499"/>
      <c r="G36" s="499"/>
      <c r="H36" s="499"/>
      <c r="I36" s="499"/>
      <c r="J36" s="499"/>
      <c r="K36" s="499"/>
      <c r="L36" s="499"/>
      <c r="M36" s="439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40"/>
      <c r="AC36" s="444"/>
      <c r="AD36" s="445"/>
      <c r="AE36" s="445"/>
      <c r="AF36" s="445"/>
      <c r="AG36" s="446"/>
      <c r="AH36" s="449"/>
      <c r="AI36" s="445"/>
      <c r="AJ36" s="445"/>
      <c r="AK36" s="450"/>
      <c r="AL36" s="444"/>
      <c r="AM36" s="445"/>
      <c r="AN36" s="445"/>
      <c r="AO36" s="445"/>
      <c r="AP36" s="446"/>
      <c r="AQ36" s="449"/>
      <c r="AR36" s="445"/>
      <c r="AS36" s="445"/>
      <c r="AT36" s="452"/>
      <c r="AU36" s="510"/>
      <c r="AV36" s="499"/>
      <c r="AW36" s="499"/>
      <c r="AX36" s="499"/>
      <c r="AY36" s="499"/>
      <c r="AZ36" s="499"/>
      <c r="BA36" s="499"/>
      <c r="BB36" s="499"/>
      <c r="BC36" s="499"/>
      <c r="BD36" s="511"/>
      <c r="BE36" s="459"/>
      <c r="BF36" s="460"/>
      <c r="BG36" s="460"/>
      <c r="BH36" s="460"/>
      <c r="BI36" s="460"/>
      <c r="BJ36" s="461"/>
      <c r="BK36" s="460"/>
      <c r="BL36" s="460"/>
      <c r="BM36" s="460"/>
      <c r="BN36" s="460"/>
      <c r="BO36" s="460"/>
      <c r="BP36" s="460"/>
      <c r="BQ36" s="520"/>
      <c r="BR36" s="459"/>
      <c r="BS36" s="460"/>
      <c r="BT36" s="460"/>
      <c r="BU36" s="460"/>
      <c r="BV36" s="460"/>
      <c r="BW36" s="460"/>
      <c r="BX36" s="465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429" t="s">
        <v>220</v>
      </c>
      <c r="CN36" s="430"/>
      <c r="CO36" s="430"/>
      <c r="CP36" s="430"/>
      <c r="CQ36" s="430"/>
      <c r="CR36" s="430"/>
      <c r="CS36" s="430"/>
      <c r="CT36" s="430"/>
      <c r="CU36" s="430"/>
      <c r="CV36" s="430"/>
      <c r="CW36" s="430"/>
      <c r="CX36" s="430"/>
      <c r="CY36" s="430"/>
      <c r="CZ36" s="430"/>
      <c r="DA36" s="430"/>
      <c r="DB36" s="430"/>
      <c r="DC36" s="431"/>
      <c r="DD36" s="432">
        <v>0.1</v>
      </c>
      <c r="DE36" s="433"/>
      <c r="DF36" s="433"/>
      <c r="DG36" s="433"/>
      <c r="DH36" s="433"/>
      <c r="DI36" s="525"/>
      <c r="DJ36" s="522"/>
      <c r="DK36" s="523"/>
      <c r="DL36" s="523"/>
      <c r="DM36" s="523"/>
      <c r="DN36" s="523"/>
      <c r="DO36" s="523"/>
      <c r="DP36" s="523"/>
      <c r="DQ36" s="523"/>
      <c r="DR36" s="523"/>
      <c r="DS36" s="523"/>
      <c r="DT36" s="523"/>
      <c r="DU36" s="523"/>
      <c r="DV36" s="523"/>
      <c r="DW36" s="523"/>
      <c r="DX36" s="523"/>
      <c r="DY36" s="523"/>
      <c r="DZ36" s="523"/>
      <c r="EA36" s="374"/>
      <c r="EB36" s="374"/>
      <c r="EC36" s="374"/>
      <c r="ED36" s="374"/>
      <c r="EE36" s="374"/>
      <c r="EF36" s="374"/>
      <c r="EG36" s="374"/>
      <c r="EH36" s="374"/>
      <c r="EI36" s="374"/>
      <c r="EJ36" s="374"/>
      <c r="EK36" s="374"/>
      <c r="EL36" s="374"/>
      <c r="EM36" s="374"/>
      <c r="EN36" s="374"/>
      <c r="EO36" s="374"/>
      <c r="EP36" s="374"/>
      <c r="EQ36" s="374"/>
      <c r="ER36" s="488"/>
      <c r="ES36" s="488"/>
      <c r="ET36" s="488"/>
      <c r="EU36" s="488"/>
      <c r="EV36" s="488"/>
      <c r="EW36" s="488"/>
      <c r="EX36" s="488"/>
      <c r="EY36" s="488"/>
      <c r="EZ36" s="505"/>
      <c r="FA36" s="505"/>
      <c r="FB36" s="505"/>
      <c r="FC36" s="505"/>
      <c r="FD36" s="505"/>
      <c r="FE36" s="505"/>
      <c r="FF36" s="505"/>
      <c r="FG36" s="506"/>
    </row>
    <row r="37" spans="2:163" ht="9" customHeight="1">
      <c r="B37" s="510"/>
      <c r="C37" s="499"/>
      <c r="D37" s="499"/>
      <c r="E37" s="499"/>
      <c r="F37" s="499"/>
      <c r="G37" s="499"/>
      <c r="H37" s="499"/>
      <c r="I37" s="499"/>
      <c r="J37" s="499"/>
      <c r="K37" s="499"/>
      <c r="L37" s="499"/>
      <c r="M37" s="437" t="s">
        <v>204</v>
      </c>
      <c r="N37" s="409"/>
      <c r="O37" s="409"/>
      <c r="P37" s="409"/>
      <c r="Q37" s="409"/>
      <c r="R37" s="409"/>
      <c r="S37" s="409"/>
      <c r="T37" s="409"/>
      <c r="U37" s="409"/>
      <c r="V37" s="409"/>
      <c r="W37" s="409"/>
      <c r="X37" s="409"/>
      <c r="Y37" s="409"/>
      <c r="Z37" s="409"/>
      <c r="AA37" s="409"/>
      <c r="AB37" s="438"/>
      <c r="AC37" s="441">
        <v>7.2</v>
      </c>
      <c r="AD37" s="442"/>
      <c r="AE37" s="442"/>
      <c r="AF37" s="442"/>
      <c r="AG37" s="443"/>
      <c r="AH37" s="447">
        <v>7.2</v>
      </c>
      <c r="AI37" s="442"/>
      <c r="AJ37" s="442"/>
      <c r="AK37" s="448"/>
      <c r="AL37" s="441">
        <v>8.6999999999999993</v>
      </c>
      <c r="AM37" s="442"/>
      <c r="AN37" s="442"/>
      <c r="AO37" s="442"/>
      <c r="AP37" s="443"/>
      <c r="AQ37" s="447">
        <v>8.6999999999999993</v>
      </c>
      <c r="AR37" s="442"/>
      <c r="AS37" s="442"/>
      <c r="AT37" s="451"/>
      <c r="AU37" s="510"/>
      <c r="AV37" s="499"/>
      <c r="AW37" s="499"/>
      <c r="AX37" s="499"/>
      <c r="AY37" s="499"/>
      <c r="AZ37" s="499"/>
      <c r="BA37" s="499"/>
      <c r="BB37" s="499"/>
      <c r="BC37" s="499"/>
      <c r="BD37" s="511"/>
      <c r="BE37" s="459"/>
      <c r="BF37" s="460"/>
      <c r="BG37" s="460"/>
      <c r="BH37" s="460"/>
      <c r="BI37" s="460"/>
      <c r="BJ37" s="461"/>
      <c r="BK37" s="460"/>
      <c r="BL37" s="460"/>
      <c r="BM37" s="460"/>
      <c r="BN37" s="460"/>
      <c r="BO37" s="460"/>
      <c r="BP37" s="460"/>
      <c r="BQ37" s="520"/>
      <c r="BR37" s="459"/>
      <c r="BS37" s="460"/>
      <c r="BT37" s="460"/>
      <c r="BU37" s="460"/>
      <c r="BV37" s="460"/>
      <c r="BW37" s="460"/>
      <c r="BX37" s="465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429"/>
      <c r="CN37" s="430"/>
      <c r="CO37" s="430"/>
      <c r="CP37" s="430"/>
      <c r="CQ37" s="430"/>
      <c r="CR37" s="430"/>
      <c r="CS37" s="430"/>
      <c r="CT37" s="430"/>
      <c r="CU37" s="430"/>
      <c r="CV37" s="430"/>
      <c r="CW37" s="430"/>
      <c r="CX37" s="430"/>
      <c r="CY37" s="430"/>
      <c r="CZ37" s="430"/>
      <c r="DA37" s="430"/>
      <c r="DB37" s="430"/>
      <c r="DC37" s="431"/>
      <c r="DD37" s="432"/>
      <c r="DE37" s="433"/>
      <c r="DF37" s="433"/>
      <c r="DG37" s="433"/>
      <c r="DH37" s="433"/>
      <c r="DI37" s="525"/>
      <c r="DJ37" s="522"/>
      <c r="DK37" s="523"/>
      <c r="DL37" s="523"/>
      <c r="DM37" s="523"/>
      <c r="DN37" s="523"/>
      <c r="DO37" s="523"/>
      <c r="DP37" s="523"/>
      <c r="DQ37" s="523"/>
      <c r="DR37" s="523"/>
      <c r="DS37" s="523"/>
      <c r="DT37" s="523"/>
      <c r="DU37" s="523"/>
      <c r="DV37" s="523"/>
      <c r="DW37" s="523"/>
      <c r="DX37" s="523"/>
      <c r="DY37" s="523"/>
      <c r="DZ37" s="523"/>
      <c r="EA37" s="504" t="s">
        <v>213</v>
      </c>
      <c r="EB37" s="504"/>
      <c r="EC37" s="504"/>
      <c r="ED37" s="504"/>
      <c r="EE37" s="504"/>
      <c r="EF37" s="504"/>
      <c r="EG37" s="504"/>
      <c r="EH37" s="504"/>
      <c r="EI37" s="504"/>
      <c r="EJ37" s="504"/>
      <c r="EK37" s="504"/>
      <c r="EL37" s="504"/>
      <c r="EM37" s="504"/>
      <c r="EN37" s="504"/>
      <c r="EO37" s="504"/>
      <c r="EP37" s="504"/>
      <c r="EQ37" s="504"/>
      <c r="ER37" s="488">
        <v>1.2</v>
      </c>
      <c r="ES37" s="488"/>
      <c r="ET37" s="488"/>
      <c r="EU37" s="488"/>
      <c r="EV37" s="488"/>
      <c r="EW37" s="488"/>
      <c r="EX37" s="488"/>
      <c r="EY37" s="488"/>
      <c r="EZ37" s="505">
        <v>3250</v>
      </c>
      <c r="FA37" s="505"/>
      <c r="FB37" s="505"/>
      <c r="FC37" s="505"/>
      <c r="FD37" s="505"/>
      <c r="FE37" s="505"/>
      <c r="FF37" s="505"/>
      <c r="FG37" s="506"/>
    </row>
    <row r="38" spans="2:163" ht="9" customHeight="1">
      <c r="B38" s="512"/>
      <c r="C38" s="502"/>
      <c r="D38" s="502"/>
      <c r="E38" s="502"/>
      <c r="F38" s="502"/>
      <c r="G38" s="502"/>
      <c r="H38" s="502"/>
      <c r="I38" s="502"/>
      <c r="J38" s="502"/>
      <c r="K38" s="502"/>
      <c r="L38" s="502"/>
      <c r="M38" s="439"/>
      <c r="N38" s="412"/>
      <c r="O38" s="412"/>
      <c r="P38" s="412"/>
      <c r="Q38" s="412"/>
      <c r="R38" s="412"/>
      <c r="S38" s="412"/>
      <c r="T38" s="412"/>
      <c r="U38" s="412"/>
      <c r="V38" s="412"/>
      <c r="W38" s="412"/>
      <c r="X38" s="412"/>
      <c r="Y38" s="412"/>
      <c r="Z38" s="412"/>
      <c r="AA38" s="412"/>
      <c r="AB38" s="440"/>
      <c r="AC38" s="444"/>
      <c r="AD38" s="445"/>
      <c r="AE38" s="445"/>
      <c r="AF38" s="445"/>
      <c r="AG38" s="446"/>
      <c r="AH38" s="449"/>
      <c r="AI38" s="445"/>
      <c r="AJ38" s="445"/>
      <c r="AK38" s="450"/>
      <c r="AL38" s="444"/>
      <c r="AM38" s="445"/>
      <c r="AN38" s="445"/>
      <c r="AO38" s="445"/>
      <c r="AP38" s="446"/>
      <c r="AQ38" s="449"/>
      <c r="AR38" s="445"/>
      <c r="AS38" s="445"/>
      <c r="AT38" s="452"/>
      <c r="AU38" s="512"/>
      <c r="AV38" s="502"/>
      <c r="AW38" s="502"/>
      <c r="AX38" s="502"/>
      <c r="AY38" s="502"/>
      <c r="AZ38" s="502"/>
      <c r="BA38" s="502"/>
      <c r="BB38" s="502"/>
      <c r="BC38" s="502"/>
      <c r="BD38" s="513"/>
      <c r="BE38" s="444"/>
      <c r="BF38" s="445"/>
      <c r="BG38" s="445"/>
      <c r="BH38" s="445"/>
      <c r="BI38" s="445"/>
      <c r="BJ38" s="446"/>
      <c r="BK38" s="460"/>
      <c r="BL38" s="460"/>
      <c r="BM38" s="460"/>
      <c r="BN38" s="460"/>
      <c r="BO38" s="460"/>
      <c r="BP38" s="460"/>
      <c r="BQ38" s="520"/>
      <c r="BR38" s="444"/>
      <c r="BS38" s="445"/>
      <c r="BT38" s="445"/>
      <c r="BU38" s="445"/>
      <c r="BV38" s="445"/>
      <c r="BW38" s="445"/>
      <c r="BX38" s="452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429"/>
      <c r="CN38" s="430"/>
      <c r="CO38" s="430"/>
      <c r="CP38" s="430"/>
      <c r="CQ38" s="430"/>
      <c r="CR38" s="430"/>
      <c r="CS38" s="430"/>
      <c r="CT38" s="430"/>
      <c r="CU38" s="430"/>
      <c r="CV38" s="430"/>
      <c r="CW38" s="430"/>
      <c r="CX38" s="430"/>
      <c r="CY38" s="430"/>
      <c r="CZ38" s="430"/>
      <c r="DA38" s="430"/>
      <c r="DB38" s="430"/>
      <c r="DC38" s="431"/>
      <c r="DD38" s="432"/>
      <c r="DE38" s="433"/>
      <c r="DF38" s="433"/>
      <c r="DG38" s="433"/>
      <c r="DH38" s="433"/>
      <c r="DI38" s="525"/>
      <c r="DJ38" s="522"/>
      <c r="DK38" s="523"/>
      <c r="DL38" s="523"/>
      <c r="DM38" s="523"/>
      <c r="DN38" s="523"/>
      <c r="DO38" s="523"/>
      <c r="DP38" s="523"/>
      <c r="DQ38" s="523"/>
      <c r="DR38" s="523"/>
      <c r="DS38" s="523"/>
      <c r="DT38" s="523"/>
      <c r="DU38" s="523"/>
      <c r="DV38" s="523"/>
      <c r="DW38" s="523"/>
      <c r="DX38" s="523"/>
      <c r="DY38" s="523"/>
      <c r="DZ38" s="523"/>
      <c r="EA38" s="504"/>
      <c r="EB38" s="504"/>
      <c r="EC38" s="504"/>
      <c r="ED38" s="504"/>
      <c r="EE38" s="504"/>
      <c r="EF38" s="504"/>
      <c r="EG38" s="504"/>
      <c r="EH38" s="504"/>
      <c r="EI38" s="504"/>
      <c r="EJ38" s="504"/>
      <c r="EK38" s="504"/>
      <c r="EL38" s="504"/>
      <c r="EM38" s="504"/>
      <c r="EN38" s="504"/>
      <c r="EO38" s="504"/>
      <c r="EP38" s="504"/>
      <c r="EQ38" s="504"/>
      <c r="ER38" s="488"/>
      <c r="ES38" s="488"/>
      <c r="ET38" s="488"/>
      <c r="EU38" s="488"/>
      <c r="EV38" s="488"/>
      <c r="EW38" s="488"/>
      <c r="EX38" s="488"/>
      <c r="EY38" s="488"/>
      <c r="EZ38" s="505"/>
      <c r="FA38" s="505"/>
      <c r="FB38" s="505"/>
      <c r="FC38" s="505"/>
      <c r="FD38" s="505"/>
      <c r="FE38" s="505"/>
      <c r="FF38" s="505"/>
      <c r="FG38" s="506"/>
    </row>
    <row r="39" spans="2:163" ht="9" customHeight="1">
      <c r="B39" s="453" t="s">
        <v>221</v>
      </c>
      <c r="C39" s="409"/>
      <c r="D39" s="409"/>
      <c r="E39" s="409"/>
      <c r="F39" s="409"/>
      <c r="G39" s="409"/>
      <c r="H39" s="409"/>
      <c r="I39" s="409"/>
      <c r="J39" s="409"/>
      <c r="K39" s="409"/>
      <c r="L39" s="409"/>
      <c r="M39" s="437" t="s">
        <v>191</v>
      </c>
      <c r="N39" s="409"/>
      <c r="O39" s="409"/>
      <c r="P39" s="409"/>
      <c r="Q39" s="409"/>
      <c r="R39" s="409"/>
      <c r="S39" s="409"/>
      <c r="T39" s="409"/>
      <c r="U39" s="409"/>
      <c r="V39" s="409"/>
      <c r="W39" s="409"/>
      <c r="X39" s="409"/>
      <c r="Y39" s="409"/>
      <c r="Z39" s="409"/>
      <c r="AA39" s="409"/>
      <c r="AB39" s="438"/>
      <c r="AC39" s="441">
        <v>8.1</v>
      </c>
      <c r="AD39" s="442"/>
      <c r="AE39" s="442"/>
      <c r="AF39" s="442"/>
      <c r="AG39" s="443"/>
      <c r="AH39" s="447">
        <v>8.1</v>
      </c>
      <c r="AI39" s="442"/>
      <c r="AJ39" s="442"/>
      <c r="AK39" s="448"/>
      <c r="AL39" s="441">
        <v>6.7</v>
      </c>
      <c r="AM39" s="442"/>
      <c r="AN39" s="442"/>
      <c r="AO39" s="442"/>
      <c r="AP39" s="443"/>
      <c r="AQ39" s="447">
        <v>6.7</v>
      </c>
      <c r="AR39" s="442"/>
      <c r="AS39" s="442"/>
      <c r="AT39" s="451"/>
      <c r="AU39" s="508" t="s">
        <v>215</v>
      </c>
      <c r="AV39" s="496"/>
      <c r="AW39" s="496"/>
      <c r="AX39" s="496"/>
      <c r="AY39" s="496"/>
      <c r="AZ39" s="496"/>
      <c r="BA39" s="496"/>
      <c r="BB39" s="496"/>
      <c r="BC39" s="496"/>
      <c r="BD39" s="509"/>
      <c r="BE39" s="441">
        <v>5</v>
      </c>
      <c r="BF39" s="442"/>
      <c r="BG39" s="442"/>
      <c r="BH39" s="442"/>
      <c r="BI39" s="442"/>
      <c r="BJ39" s="443"/>
      <c r="BK39" s="460"/>
      <c r="BL39" s="460"/>
      <c r="BM39" s="460"/>
      <c r="BN39" s="460"/>
      <c r="BO39" s="460"/>
      <c r="BP39" s="460"/>
      <c r="BQ39" s="520"/>
      <c r="BR39" s="441">
        <v>10</v>
      </c>
      <c r="BS39" s="442"/>
      <c r="BT39" s="442"/>
      <c r="BU39" s="442"/>
      <c r="BV39" s="442"/>
      <c r="BW39" s="442"/>
      <c r="BX39" s="451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429"/>
      <c r="CN39" s="430"/>
      <c r="CO39" s="430"/>
      <c r="CP39" s="430"/>
      <c r="CQ39" s="430"/>
      <c r="CR39" s="430"/>
      <c r="CS39" s="430"/>
      <c r="CT39" s="430"/>
      <c r="CU39" s="430"/>
      <c r="CV39" s="430"/>
      <c r="CW39" s="430"/>
      <c r="CX39" s="430"/>
      <c r="CY39" s="430"/>
      <c r="CZ39" s="430"/>
      <c r="DA39" s="430"/>
      <c r="DB39" s="430"/>
      <c r="DC39" s="431"/>
      <c r="DD39" s="432"/>
      <c r="DE39" s="433"/>
      <c r="DF39" s="433"/>
      <c r="DG39" s="433"/>
      <c r="DH39" s="433"/>
      <c r="DI39" s="525"/>
      <c r="DJ39" s="517" t="s">
        <v>222</v>
      </c>
      <c r="DK39" s="480"/>
      <c r="DL39" s="480"/>
      <c r="DM39" s="480"/>
      <c r="DN39" s="480"/>
      <c r="DO39" s="480"/>
      <c r="DP39" s="481"/>
      <c r="DQ39" s="479" t="s">
        <v>223</v>
      </c>
      <c r="DR39" s="480"/>
      <c r="DS39" s="480"/>
      <c r="DT39" s="480"/>
      <c r="DU39" s="480"/>
      <c r="DV39" s="480"/>
      <c r="DW39" s="480"/>
      <c r="DX39" s="480"/>
      <c r="DY39" s="480"/>
      <c r="DZ39" s="481"/>
      <c r="EA39" s="374" t="s">
        <v>203</v>
      </c>
      <c r="EB39" s="374"/>
      <c r="EC39" s="374"/>
      <c r="ED39" s="374"/>
      <c r="EE39" s="374"/>
      <c r="EF39" s="374"/>
      <c r="EG39" s="374"/>
      <c r="EH39" s="374"/>
      <c r="EI39" s="374"/>
      <c r="EJ39" s="374"/>
      <c r="EK39" s="374"/>
      <c r="EL39" s="374"/>
      <c r="EM39" s="374"/>
      <c r="EN39" s="374"/>
      <c r="EO39" s="374"/>
      <c r="EP39" s="374"/>
      <c r="EQ39" s="374"/>
      <c r="ER39" s="488">
        <v>1.97</v>
      </c>
      <c r="ES39" s="488"/>
      <c r="ET39" s="488"/>
      <c r="EU39" s="488"/>
      <c r="EV39" s="488"/>
      <c r="EW39" s="488"/>
      <c r="EX39" s="488"/>
      <c r="EY39" s="488"/>
      <c r="EZ39" s="392"/>
      <c r="FA39" s="392"/>
      <c r="FB39" s="392"/>
      <c r="FC39" s="392"/>
      <c r="FD39" s="392"/>
      <c r="FE39" s="392"/>
      <c r="FF39" s="392"/>
      <c r="FG39" s="393"/>
    </row>
    <row r="40" spans="2:163" ht="9" customHeight="1">
      <c r="B40" s="454"/>
      <c r="C40" s="430"/>
      <c r="D40" s="430"/>
      <c r="E40" s="430"/>
      <c r="F40" s="430"/>
      <c r="G40" s="430"/>
      <c r="H40" s="430"/>
      <c r="I40" s="430"/>
      <c r="J40" s="430"/>
      <c r="K40" s="430"/>
      <c r="L40" s="430"/>
      <c r="M40" s="439"/>
      <c r="N40" s="412"/>
      <c r="O40" s="412"/>
      <c r="P40" s="412"/>
      <c r="Q40" s="412"/>
      <c r="R40" s="412"/>
      <c r="S40" s="412"/>
      <c r="T40" s="412"/>
      <c r="U40" s="412"/>
      <c r="V40" s="412"/>
      <c r="W40" s="412"/>
      <c r="X40" s="412"/>
      <c r="Y40" s="412"/>
      <c r="Z40" s="412"/>
      <c r="AA40" s="412"/>
      <c r="AB40" s="440"/>
      <c r="AC40" s="444"/>
      <c r="AD40" s="445"/>
      <c r="AE40" s="445"/>
      <c r="AF40" s="445"/>
      <c r="AG40" s="446"/>
      <c r="AH40" s="449"/>
      <c r="AI40" s="445"/>
      <c r="AJ40" s="445"/>
      <c r="AK40" s="450"/>
      <c r="AL40" s="444"/>
      <c r="AM40" s="445"/>
      <c r="AN40" s="445"/>
      <c r="AO40" s="445"/>
      <c r="AP40" s="446"/>
      <c r="AQ40" s="449"/>
      <c r="AR40" s="445"/>
      <c r="AS40" s="445"/>
      <c r="AT40" s="452"/>
      <c r="AU40" s="510"/>
      <c r="AV40" s="499"/>
      <c r="AW40" s="499"/>
      <c r="AX40" s="499"/>
      <c r="AY40" s="499"/>
      <c r="AZ40" s="499"/>
      <c r="BA40" s="499"/>
      <c r="BB40" s="499"/>
      <c r="BC40" s="499"/>
      <c r="BD40" s="511"/>
      <c r="BE40" s="459"/>
      <c r="BF40" s="460"/>
      <c r="BG40" s="460"/>
      <c r="BH40" s="460"/>
      <c r="BI40" s="460"/>
      <c r="BJ40" s="461"/>
      <c r="BK40" s="460"/>
      <c r="BL40" s="460"/>
      <c r="BM40" s="460"/>
      <c r="BN40" s="460"/>
      <c r="BO40" s="460"/>
      <c r="BP40" s="460"/>
      <c r="BQ40" s="520"/>
      <c r="BR40" s="459"/>
      <c r="BS40" s="460"/>
      <c r="BT40" s="460"/>
      <c r="BU40" s="460"/>
      <c r="BV40" s="460"/>
      <c r="BW40" s="460"/>
      <c r="BX40" s="465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411"/>
      <c r="CN40" s="412"/>
      <c r="CO40" s="412"/>
      <c r="CP40" s="412"/>
      <c r="CQ40" s="412"/>
      <c r="CR40" s="412"/>
      <c r="CS40" s="412"/>
      <c r="CT40" s="412"/>
      <c r="CU40" s="412"/>
      <c r="CV40" s="412"/>
      <c r="CW40" s="412"/>
      <c r="CX40" s="412"/>
      <c r="CY40" s="412"/>
      <c r="CZ40" s="412"/>
      <c r="DA40" s="412"/>
      <c r="DB40" s="412"/>
      <c r="DC40" s="413"/>
      <c r="DD40" s="417"/>
      <c r="DE40" s="418"/>
      <c r="DF40" s="418"/>
      <c r="DG40" s="418"/>
      <c r="DH40" s="418"/>
      <c r="DI40" s="526"/>
      <c r="DJ40" s="518"/>
      <c r="DK40" s="483"/>
      <c r="DL40" s="483"/>
      <c r="DM40" s="483"/>
      <c r="DN40" s="483"/>
      <c r="DO40" s="483"/>
      <c r="DP40" s="484"/>
      <c r="DQ40" s="482"/>
      <c r="DR40" s="483"/>
      <c r="DS40" s="483"/>
      <c r="DT40" s="483"/>
      <c r="DU40" s="483"/>
      <c r="DV40" s="483"/>
      <c r="DW40" s="483"/>
      <c r="DX40" s="483"/>
      <c r="DY40" s="483"/>
      <c r="DZ40" s="484"/>
      <c r="EA40" s="374"/>
      <c r="EB40" s="374"/>
      <c r="EC40" s="374"/>
      <c r="ED40" s="374"/>
      <c r="EE40" s="374"/>
      <c r="EF40" s="374"/>
      <c r="EG40" s="374"/>
      <c r="EH40" s="374"/>
      <c r="EI40" s="374"/>
      <c r="EJ40" s="374"/>
      <c r="EK40" s="374"/>
      <c r="EL40" s="374"/>
      <c r="EM40" s="374"/>
      <c r="EN40" s="374"/>
      <c r="EO40" s="374"/>
      <c r="EP40" s="374"/>
      <c r="EQ40" s="374"/>
      <c r="ER40" s="488"/>
      <c r="ES40" s="488"/>
      <c r="ET40" s="488"/>
      <c r="EU40" s="488"/>
      <c r="EV40" s="488"/>
      <c r="EW40" s="488"/>
      <c r="EX40" s="488"/>
      <c r="EY40" s="488"/>
      <c r="EZ40" s="392"/>
      <c r="FA40" s="392"/>
      <c r="FB40" s="392"/>
      <c r="FC40" s="392"/>
      <c r="FD40" s="392"/>
      <c r="FE40" s="392"/>
      <c r="FF40" s="392"/>
      <c r="FG40" s="393"/>
    </row>
    <row r="41" spans="2:163" ht="9" customHeight="1">
      <c r="B41" s="454"/>
      <c r="C41" s="430"/>
      <c r="D41" s="430"/>
      <c r="E41" s="430"/>
      <c r="F41" s="430"/>
      <c r="G41" s="430"/>
      <c r="H41" s="430"/>
      <c r="I41" s="430"/>
      <c r="J41" s="430"/>
      <c r="K41" s="430"/>
      <c r="L41" s="430"/>
      <c r="M41" s="437" t="s">
        <v>198</v>
      </c>
      <c r="N41" s="409"/>
      <c r="O41" s="409"/>
      <c r="P41" s="409"/>
      <c r="Q41" s="409"/>
      <c r="R41" s="409"/>
      <c r="S41" s="409"/>
      <c r="T41" s="409"/>
      <c r="U41" s="409"/>
      <c r="V41" s="409"/>
      <c r="W41" s="409"/>
      <c r="X41" s="409"/>
      <c r="Y41" s="409"/>
      <c r="Z41" s="409"/>
      <c r="AA41" s="409"/>
      <c r="AB41" s="438"/>
      <c r="AC41" s="441">
        <v>8.1</v>
      </c>
      <c r="AD41" s="442"/>
      <c r="AE41" s="442"/>
      <c r="AF41" s="442"/>
      <c r="AG41" s="443"/>
      <c r="AH41" s="447">
        <v>8.1</v>
      </c>
      <c r="AI41" s="442"/>
      <c r="AJ41" s="442"/>
      <c r="AK41" s="448"/>
      <c r="AL41" s="441">
        <v>6.8</v>
      </c>
      <c r="AM41" s="442"/>
      <c r="AN41" s="442"/>
      <c r="AO41" s="442"/>
      <c r="AP41" s="443"/>
      <c r="AQ41" s="447">
        <v>6.8</v>
      </c>
      <c r="AR41" s="442"/>
      <c r="AS41" s="442"/>
      <c r="AT41" s="451"/>
      <c r="AU41" s="510"/>
      <c r="AV41" s="499"/>
      <c r="AW41" s="499"/>
      <c r="AX41" s="499"/>
      <c r="AY41" s="499"/>
      <c r="AZ41" s="499"/>
      <c r="BA41" s="499"/>
      <c r="BB41" s="499"/>
      <c r="BC41" s="499"/>
      <c r="BD41" s="511"/>
      <c r="BE41" s="459"/>
      <c r="BF41" s="460"/>
      <c r="BG41" s="460"/>
      <c r="BH41" s="460"/>
      <c r="BI41" s="460"/>
      <c r="BJ41" s="461"/>
      <c r="BK41" s="460"/>
      <c r="BL41" s="460"/>
      <c r="BM41" s="460"/>
      <c r="BN41" s="460"/>
      <c r="BO41" s="460"/>
      <c r="BP41" s="460"/>
      <c r="BQ41" s="520"/>
      <c r="BR41" s="459"/>
      <c r="BS41" s="460"/>
      <c r="BT41" s="460"/>
      <c r="BU41" s="460"/>
      <c r="BV41" s="460"/>
      <c r="BW41" s="460"/>
      <c r="BX41" s="465"/>
      <c r="BY41" s="514" t="s">
        <v>224</v>
      </c>
      <c r="BZ41" s="515"/>
      <c r="CA41" s="515"/>
      <c r="CB41" s="515"/>
      <c r="CC41" s="515"/>
      <c r="CD41" s="515"/>
      <c r="CE41" s="515"/>
      <c r="CF41" s="515"/>
      <c r="CG41" s="515"/>
      <c r="CH41" s="515"/>
      <c r="CI41" s="515"/>
      <c r="CJ41" s="515"/>
      <c r="CK41" s="515"/>
      <c r="CL41" s="515"/>
      <c r="CM41" s="515"/>
      <c r="CN41" s="515"/>
      <c r="CO41" s="515"/>
      <c r="CP41" s="515"/>
      <c r="CQ41" s="515"/>
      <c r="CR41" s="515"/>
      <c r="CS41" s="515"/>
      <c r="CT41" s="515"/>
      <c r="CU41" s="515"/>
      <c r="CV41" s="515"/>
      <c r="CW41" s="515"/>
      <c r="CX41" s="515"/>
      <c r="CY41" s="515"/>
      <c r="CZ41" s="515"/>
      <c r="DA41" s="515"/>
      <c r="DB41" s="515"/>
      <c r="DC41" s="515"/>
      <c r="DD41" s="515"/>
      <c r="DE41" s="515"/>
      <c r="DF41" s="515"/>
      <c r="DG41" s="515"/>
      <c r="DH41" s="515"/>
      <c r="DI41" s="516"/>
      <c r="DJ41" s="518"/>
      <c r="DK41" s="483"/>
      <c r="DL41" s="483"/>
      <c r="DM41" s="483"/>
      <c r="DN41" s="483"/>
      <c r="DO41" s="483"/>
      <c r="DP41" s="484"/>
      <c r="DQ41" s="482"/>
      <c r="DR41" s="483"/>
      <c r="DS41" s="483"/>
      <c r="DT41" s="483"/>
      <c r="DU41" s="483"/>
      <c r="DV41" s="483"/>
      <c r="DW41" s="483"/>
      <c r="DX41" s="483"/>
      <c r="DY41" s="483"/>
      <c r="DZ41" s="484"/>
      <c r="EA41" s="374" t="s">
        <v>206</v>
      </c>
      <c r="EB41" s="374"/>
      <c r="EC41" s="374"/>
      <c r="ED41" s="374"/>
      <c r="EE41" s="374"/>
      <c r="EF41" s="374"/>
      <c r="EG41" s="374"/>
      <c r="EH41" s="374"/>
      <c r="EI41" s="374"/>
      <c r="EJ41" s="374"/>
      <c r="EK41" s="374"/>
      <c r="EL41" s="374"/>
      <c r="EM41" s="374"/>
      <c r="EN41" s="374"/>
      <c r="EO41" s="374"/>
      <c r="EP41" s="374"/>
      <c r="EQ41" s="374"/>
      <c r="ER41" s="488">
        <v>2.1</v>
      </c>
      <c r="ES41" s="488"/>
      <c r="ET41" s="488"/>
      <c r="EU41" s="488"/>
      <c r="EV41" s="488"/>
      <c r="EW41" s="488"/>
      <c r="EX41" s="488"/>
      <c r="EY41" s="488"/>
      <c r="EZ41" s="392"/>
      <c r="FA41" s="392"/>
      <c r="FB41" s="392"/>
      <c r="FC41" s="392"/>
      <c r="FD41" s="392"/>
      <c r="FE41" s="392"/>
      <c r="FF41" s="392"/>
      <c r="FG41" s="393"/>
    </row>
    <row r="42" spans="2:163" ht="9" customHeight="1">
      <c r="B42" s="454"/>
      <c r="C42" s="430"/>
      <c r="D42" s="430"/>
      <c r="E42" s="430"/>
      <c r="F42" s="430"/>
      <c r="G42" s="430"/>
      <c r="H42" s="430"/>
      <c r="I42" s="430"/>
      <c r="J42" s="430"/>
      <c r="K42" s="430"/>
      <c r="L42" s="430"/>
      <c r="M42" s="439"/>
      <c r="N42" s="412"/>
      <c r="O42" s="412"/>
      <c r="P42" s="412"/>
      <c r="Q42" s="412"/>
      <c r="R42" s="412"/>
      <c r="S42" s="412"/>
      <c r="T42" s="412"/>
      <c r="U42" s="412"/>
      <c r="V42" s="412"/>
      <c r="W42" s="412"/>
      <c r="X42" s="412"/>
      <c r="Y42" s="412"/>
      <c r="Z42" s="412"/>
      <c r="AA42" s="412"/>
      <c r="AB42" s="440"/>
      <c r="AC42" s="444"/>
      <c r="AD42" s="445"/>
      <c r="AE42" s="445"/>
      <c r="AF42" s="445"/>
      <c r="AG42" s="446"/>
      <c r="AH42" s="449"/>
      <c r="AI42" s="445"/>
      <c r="AJ42" s="445"/>
      <c r="AK42" s="450"/>
      <c r="AL42" s="444"/>
      <c r="AM42" s="445"/>
      <c r="AN42" s="445"/>
      <c r="AO42" s="445"/>
      <c r="AP42" s="446"/>
      <c r="AQ42" s="449"/>
      <c r="AR42" s="445"/>
      <c r="AS42" s="445"/>
      <c r="AT42" s="452"/>
      <c r="AU42" s="510"/>
      <c r="AV42" s="499"/>
      <c r="AW42" s="499"/>
      <c r="AX42" s="499"/>
      <c r="AY42" s="499"/>
      <c r="AZ42" s="499"/>
      <c r="BA42" s="499"/>
      <c r="BB42" s="499"/>
      <c r="BC42" s="499"/>
      <c r="BD42" s="511"/>
      <c r="BE42" s="459"/>
      <c r="BF42" s="460"/>
      <c r="BG42" s="460"/>
      <c r="BH42" s="460"/>
      <c r="BI42" s="460"/>
      <c r="BJ42" s="461"/>
      <c r="BK42" s="460"/>
      <c r="BL42" s="460"/>
      <c r="BM42" s="460"/>
      <c r="BN42" s="460"/>
      <c r="BO42" s="460"/>
      <c r="BP42" s="460"/>
      <c r="BQ42" s="520"/>
      <c r="BR42" s="459"/>
      <c r="BS42" s="460"/>
      <c r="BT42" s="460"/>
      <c r="BU42" s="460"/>
      <c r="BV42" s="460"/>
      <c r="BW42" s="460"/>
      <c r="BX42" s="465"/>
      <c r="BY42" s="349"/>
      <c r="BZ42" s="350"/>
      <c r="CA42" s="350"/>
      <c r="CB42" s="350"/>
      <c r="CC42" s="350"/>
      <c r="CD42" s="350"/>
      <c r="CE42" s="350"/>
      <c r="CF42" s="350"/>
      <c r="CG42" s="350"/>
      <c r="CH42" s="350"/>
      <c r="CI42" s="350"/>
      <c r="CJ42" s="350"/>
      <c r="CK42" s="350"/>
      <c r="CL42" s="350"/>
      <c r="CM42" s="350"/>
      <c r="CN42" s="350"/>
      <c r="CO42" s="350"/>
      <c r="CP42" s="350"/>
      <c r="CQ42" s="350"/>
      <c r="CR42" s="350"/>
      <c r="CS42" s="350"/>
      <c r="CT42" s="350"/>
      <c r="CU42" s="350"/>
      <c r="CV42" s="350"/>
      <c r="CW42" s="350"/>
      <c r="CX42" s="350"/>
      <c r="CY42" s="350"/>
      <c r="CZ42" s="350"/>
      <c r="DA42" s="350"/>
      <c r="DB42" s="350"/>
      <c r="DC42" s="350"/>
      <c r="DD42" s="350"/>
      <c r="DE42" s="350"/>
      <c r="DF42" s="350"/>
      <c r="DG42" s="350"/>
      <c r="DH42" s="350"/>
      <c r="DI42" s="351"/>
      <c r="DJ42" s="518"/>
      <c r="DK42" s="483"/>
      <c r="DL42" s="483"/>
      <c r="DM42" s="483"/>
      <c r="DN42" s="483"/>
      <c r="DO42" s="483"/>
      <c r="DP42" s="484"/>
      <c r="DQ42" s="482"/>
      <c r="DR42" s="483"/>
      <c r="DS42" s="483"/>
      <c r="DT42" s="483"/>
      <c r="DU42" s="483"/>
      <c r="DV42" s="483"/>
      <c r="DW42" s="483"/>
      <c r="DX42" s="483"/>
      <c r="DY42" s="483"/>
      <c r="DZ42" s="484"/>
      <c r="EA42" s="374"/>
      <c r="EB42" s="374"/>
      <c r="EC42" s="374"/>
      <c r="ED42" s="374"/>
      <c r="EE42" s="374"/>
      <c r="EF42" s="374"/>
      <c r="EG42" s="374"/>
      <c r="EH42" s="374"/>
      <c r="EI42" s="374"/>
      <c r="EJ42" s="374"/>
      <c r="EK42" s="374"/>
      <c r="EL42" s="374"/>
      <c r="EM42" s="374"/>
      <c r="EN42" s="374"/>
      <c r="EO42" s="374"/>
      <c r="EP42" s="374"/>
      <c r="EQ42" s="374"/>
      <c r="ER42" s="488"/>
      <c r="ES42" s="488"/>
      <c r="ET42" s="488"/>
      <c r="EU42" s="488"/>
      <c r="EV42" s="488"/>
      <c r="EW42" s="488"/>
      <c r="EX42" s="488"/>
      <c r="EY42" s="488"/>
      <c r="EZ42" s="392"/>
      <c r="FA42" s="392"/>
      <c r="FB42" s="392"/>
      <c r="FC42" s="392"/>
      <c r="FD42" s="392"/>
      <c r="FE42" s="392"/>
      <c r="FF42" s="392"/>
      <c r="FG42" s="393"/>
    </row>
    <row r="43" spans="2:163" ht="9" customHeight="1">
      <c r="B43" s="454"/>
      <c r="C43" s="430"/>
      <c r="D43" s="430"/>
      <c r="E43" s="430"/>
      <c r="F43" s="430"/>
      <c r="G43" s="430"/>
      <c r="H43" s="430"/>
      <c r="I43" s="430"/>
      <c r="J43" s="430"/>
      <c r="K43" s="430"/>
      <c r="L43" s="430"/>
      <c r="M43" s="437" t="s">
        <v>199</v>
      </c>
      <c r="N43" s="409"/>
      <c r="O43" s="409"/>
      <c r="P43" s="409"/>
      <c r="Q43" s="409"/>
      <c r="R43" s="409"/>
      <c r="S43" s="409"/>
      <c r="T43" s="409"/>
      <c r="U43" s="409"/>
      <c r="V43" s="409"/>
      <c r="W43" s="409"/>
      <c r="X43" s="409"/>
      <c r="Y43" s="409"/>
      <c r="Z43" s="409"/>
      <c r="AA43" s="409"/>
      <c r="AB43" s="438"/>
      <c r="AC43" s="441">
        <v>7.9</v>
      </c>
      <c r="AD43" s="442"/>
      <c r="AE43" s="442"/>
      <c r="AF43" s="442"/>
      <c r="AG43" s="443"/>
      <c r="AH43" s="447">
        <v>7.9</v>
      </c>
      <c r="AI43" s="442"/>
      <c r="AJ43" s="442"/>
      <c r="AK43" s="448"/>
      <c r="AL43" s="441">
        <v>8</v>
      </c>
      <c r="AM43" s="442"/>
      <c r="AN43" s="442"/>
      <c r="AO43" s="442"/>
      <c r="AP43" s="443"/>
      <c r="AQ43" s="447">
        <v>8</v>
      </c>
      <c r="AR43" s="442"/>
      <c r="AS43" s="442"/>
      <c r="AT43" s="451"/>
      <c r="AU43" s="510"/>
      <c r="AV43" s="499"/>
      <c r="AW43" s="499"/>
      <c r="AX43" s="499"/>
      <c r="AY43" s="499"/>
      <c r="AZ43" s="499"/>
      <c r="BA43" s="499"/>
      <c r="BB43" s="499"/>
      <c r="BC43" s="499"/>
      <c r="BD43" s="511"/>
      <c r="BE43" s="459"/>
      <c r="BF43" s="460"/>
      <c r="BG43" s="460"/>
      <c r="BH43" s="460"/>
      <c r="BI43" s="460"/>
      <c r="BJ43" s="461"/>
      <c r="BK43" s="460"/>
      <c r="BL43" s="460"/>
      <c r="BM43" s="460"/>
      <c r="BN43" s="460"/>
      <c r="BO43" s="460"/>
      <c r="BP43" s="460"/>
      <c r="BQ43" s="520"/>
      <c r="BR43" s="459"/>
      <c r="BS43" s="460"/>
      <c r="BT43" s="460"/>
      <c r="BU43" s="460"/>
      <c r="BV43" s="460"/>
      <c r="BW43" s="460"/>
      <c r="BX43" s="465"/>
      <c r="BY43" s="349"/>
      <c r="BZ43" s="350"/>
      <c r="CA43" s="350"/>
      <c r="CB43" s="350"/>
      <c r="CC43" s="350"/>
      <c r="CD43" s="350"/>
      <c r="CE43" s="350"/>
      <c r="CF43" s="350"/>
      <c r="CG43" s="350"/>
      <c r="CH43" s="350"/>
      <c r="CI43" s="350"/>
      <c r="CJ43" s="350"/>
      <c r="CK43" s="350"/>
      <c r="CL43" s="350"/>
      <c r="CM43" s="350"/>
      <c r="CN43" s="350"/>
      <c r="CO43" s="350"/>
      <c r="CP43" s="350"/>
      <c r="CQ43" s="350"/>
      <c r="CR43" s="350"/>
      <c r="CS43" s="350"/>
      <c r="CT43" s="350"/>
      <c r="CU43" s="350"/>
      <c r="CV43" s="350"/>
      <c r="CW43" s="350"/>
      <c r="CX43" s="350"/>
      <c r="CY43" s="350"/>
      <c r="CZ43" s="350"/>
      <c r="DA43" s="350"/>
      <c r="DB43" s="350"/>
      <c r="DC43" s="350"/>
      <c r="DD43" s="350"/>
      <c r="DE43" s="350"/>
      <c r="DF43" s="350"/>
      <c r="DG43" s="350"/>
      <c r="DH43" s="350"/>
      <c r="DI43" s="351"/>
      <c r="DJ43" s="518"/>
      <c r="DK43" s="483"/>
      <c r="DL43" s="483"/>
      <c r="DM43" s="483"/>
      <c r="DN43" s="483"/>
      <c r="DO43" s="483"/>
      <c r="DP43" s="484"/>
      <c r="DQ43" s="482"/>
      <c r="DR43" s="483"/>
      <c r="DS43" s="483"/>
      <c r="DT43" s="483"/>
      <c r="DU43" s="483"/>
      <c r="DV43" s="483"/>
      <c r="DW43" s="483"/>
      <c r="DX43" s="483"/>
      <c r="DY43" s="483"/>
      <c r="DZ43" s="484"/>
      <c r="EA43" s="374" t="s">
        <v>218</v>
      </c>
      <c r="EB43" s="374"/>
      <c r="EC43" s="374"/>
      <c r="ED43" s="374"/>
      <c r="EE43" s="374"/>
      <c r="EF43" s="374"/>
      <c r="EG43" s="374"/>
      <c r="EH43" s="374"/>
      <c r="EI43" s="374"/>
      <c r="EJ43" s="374"/>
      <c r="EK43" s="374"/>
      <c r="EL43" s="374"/>
      <c r="EM43" s="374"/>
      <c r="EN43" s="374"/>
      <c r="EO43" s="374"/>
      <c r="EP43" s="374"/>
      <c r="EQ43" s="374"/>
      <c r="ER43" s="488">
        <v>2.44</v>
      </c>
      <c r="ES43" s="488"/>
      <c r="ET43" s="488"/>
      <c r="EU43" s="488"/>
      <c r="EV43" s="488"/>
      <c r="EW43" s="488"/>
      <c r="EX43" s="488"/>
      <c r="EY43" s="488"/>
      <c r="EZ43" s="392"/>
      <c r="FA43" s="392"/>
      <c r="FB43" s="392"/>
      <c r="FC43" s="392"/>
      <c r="FD43" s="392"/>
      <c r="FE43" s="392"/>
      <c r="FF43" s="392"/>
      <c r="FG43" s="393"/>
    </row>
    <row r="44" spans="2:163" ht="9" customHeight="1">
      <c r="B44" s="454"/>
      <c r="C44" s="430"/>
      <c r="D44" s="430"/>
      <c r="E44" s="430"/>
      <c r="F44" s="430"/>
      <c r="G44" s="430"/>
      <c r="H44" s="430"/>
      <c r="I44" s="430"/>
      <c r="J44" s="430"/>
      <c r="K44" s="430"/>
      <c r="L44" s="430"/>
      <c r="M44" s="439"/>
      <c r="N44" s="412"/>
      <c r="O44" s="412"/>
      <c r="P44" s="412"/>
      <c r="Q44" s="412"/>
      <c r="R44" s="412"/>
      <c r="S44" s="412"/>
      <c r="T44" s="412"/>
      <c r="U44" s="412"/>
      <c r="V44" s="412"/>
      <c r="W44" s="412"/>
      <c r="X44" s="412"/>
      <c r="Y44" s="412"/>
      <c r="Z44" s="412"/>
      <c r="AA44" s="412"/>
      <c r="AB44" s="440"/>
      <c r="AC44" s="444"/>
      <c r="AD44" s="445"/>
      <c r="AE44" s="445"/>
      <c r="AF44" s="445"/>
      <c r="AG44" s="446"/>
      <c r="AH44" s="449"/>
      <c r="AI44" s="445"/>
      <c r="AJ44" s="445"/>
      <c r="AK44" s="450"/>
      <c r="AL44" s="444"/>
      <c r="AM44" s="445"/>
      <c r="AN44" s="445"/>
      <c r="AO44" s="445"/>
      <c r="AP44" s="446"/>
      <c r="AQ44" s="449"/>
      <c r="AR44" s="445"/>
      <c r="AS44" s="445"/>
      <c r="AT44" s="452"/>
      <c r="AU44" s="512"/>
      <c r="AV44" s="502"/>
      <c r="AW44" s="502"/>
      <c r="AX44" s="502"/>
      <c r="AY44" s="502"/>
      <c r="AZ44" s="502"/>
      <c r="BA44" s="502"/>
      <c r="BB44" s="502"/>
      <c r="BC44" s="502"/>
      <c r="BD44" s="513"/>
      <c r="BE44" s="444"/>
      <c r="BF44" s="445"/>
      <c r="BG44" s="445"/>
      <c r="BH44" s="445"/>
      <c r="BI44" s="445"/>
      <c r="BJ44" s="446"/>
      <c r="BK44" s="460"/>
      <c r="BL44" s="460"/>
      <c r="BM44" s="460"/>
      <c r="BN44" s="460"/>
      <c r="BO44" s="460"/>
      <c r="BP44" s="460"/>
      <c r="BQ44" s="520"/>
      <c r="BR44" s="444"/>
      <c r="BS44" s="445"/>
      <c r="BT44" s="445"/>
      <c r="BU44" s="445"/>
      <c r="BV44" s="445"/>
      <c r="BW44" s="445"/>
      <c r="BX44" s="452"/>
      <c r="BY44" s="349" t="s">
        <v>225</v>
      </c>
      <c r="BZ44" s="350"/>
      <c r="CA44" s="350"/>
      <c r="CB44" s="350"/>
      <c r="CC44" s="350"/>
      <c r="CD44" s="350"/>
      <c r="CE44" s="350"/>
      <c r="CF44" s="350"/>
      <c r="CG44" s="350"/>
      <c r="CH44" s="350"/>
      <c r="CI44" s="350"/>
      <c r="CJ44" s="350"/>
      <c r="CK44" s="350"/>
      <c r="CL44" s="350"/>
      <c r="CM44" s="350"/>
      <c r="CN44" s="350"/>
      <c r="CO44" s="350"/>
      <c r="CP44" s="350"/>
      <c r="CQ44" s="350"/>
      <c r="CR44" s="350"/>
      <c r="CS44" s="350"/>
      <c r="CT44" s="350"/>
      <c r="CU44" s="350"/>
      <c r="CV44" s="350"/>
      <c r="CW44" s="350"/>
      <c r="CX44" s="350"/>
      <c r="CY44" s="350"/>
      <c r="CZ44" s="350"/>
      <c r="DA44" s="350"/>
      <c r="DB44" s="350"/>
      <c r="DC44" s="350"/>
      <c r="DD44" s="350"/>
      <c r="DE44" s="350"/>
      <c r="DF44" s="350"/>
      <c r="DG44" s="350"/>
      <c r="DH44" s="350"/>
      <c r="DI44" s="351"/>
      <c r="DJ44" s="518"/>
      <c r="DK44" s="483"/>
      <c r="DL44" s="483"/>
      <c r="DM44" s="483"/>
      <c r="DN44" s="483"/>
      <c r="DO44" s="483"/>
      <c r="DP44" s="484"/>
      <c r="DQ44" s="482"/>
      <c r="DR44" s="483"/>
      <c r="DS44" s="483"/>
      <c r="DT44" s="483"/>
      <c r="DU44" s="483"/>
      <c r="DV44" s="483"/>
      <c r="DW44" s="483"/>
      <c r="DX44" s="483"/>
      <c r="DY44" s="483"/>
      <c r="DZ44" s="484"/>
      <c r="EA44" s="374"/>
      <c r="EB44" s="374"/>
      <c r="EC44" s="374"/>
      <c r="ED44" s="374"/>
      <c r="EE44" s="374"/>
      <c r="EF44" s="374"/>
      <c r="EG44" s="374"/>
      <c r="EH44" s="374"/>
      <c r="EI44" s="374"/>
      <c r="EJ44" s="374"/>
      <c r="EK44" s="374"/>
      <c r="EL44" s="374"/>
      <c r="EM44" s="374"/>
      <c r="EN44" s="374"/>
      <c r="EO44" s="374"/>
      <c r="EP44" s="374"/>
      <c r="EQ44" s="374"/>
      <c r="ER44" s="488"/>
      <c r="ES44" s="488"/>
      <c r="ET44" s="488"/>
      <c r="EU44" s="488"/>
      <c r="EV44" s="488"/>
      <c r="EW44" s="488"/>
      <c r="EX44" s="488"/>
      <c r="EY44" s="488"/>
      <c r="EZ44" s="392"/>
      <c r="FA44" s="392"/>
      <c r="FB44" s="392"/>
      <c r="FC44" s="392"/>
      <c r="FD44" s="392"/>
      <c r="FE44" s="392"/>
      <c r="FF44" s="392"/>
      <c r="FG44" s="393"/>
    </row>
    <row r="45" spans="2:163" ht="9" customHeight="1">
      <c r="B45" s="454"/>
      <c r="C45" s="430"/>
      <c r="D45" s="430"/>
      <c r="E45" s="430"/>
      <c r="F45" s="430"/>
      <c r="G45" s="430"/>
      <c r="H45" s="430"/>
      <c r="I45" s="430"/>
      <c r="J45" s="430"/>
      <c r="K45" s="430"/>
      <c r="L45" s="430"/>
      <c r="M45" s="437" t="s">
        <v>204</v>
      </c>
      <c r="N45" s="409"/>
      <c r="O45" s="409"/>
      <c r="P45" s="409"/>
      <c r="Q45" s="409"/>
      <c r="R45" s="409"/>
      <c r="S45" s="409"/>
      <c r="T45" s="409"/>
      <c r="U45" s="409"/>
      <c r="V45" s="409"/>
      <c r="W45" s="409"/>
      <c r="X45" s="409"/>
      <c r="Y45" s="409"/>
      <c r="Z45" s="409"/>
      <c r="AA45" s="409"/>
      <c r="AB45" s="438"/>
      <c r="AC45" s="441">
        <v>7.8</v>
      </c>
      <c r="AD45" s="442"/>
      <c r="AE45" s="442"/>
      <c r="AF45" s="442"/>
      <c r="AG45" s="443"/>
      <c r="AH45" s="447">
        <v>7.8</v>
      </c>
      <c r="AI45" s="442"/>
      <c r="AJ45" s="442"/>
      <c r="AK45" s="448"/>
      <c r="AL45" s="441">
        <v>8.3000000000000007</v>
      </c>
      <c r="AM45" s="442"/>
      <c r="AN45" s="442"/>
      <c r="AO45" s="442"/>
      <c r="AP45" s="443"/>
      <c r="AQ45" s="447">
        <v>8.3000000000000007</v>
      </c>
      <c r="AR45" s="442"/>
      <c r="AS45" s="442"/>
      <c r="AT45" s="451"/>
      <c r="AU45" s="453" t="s">
        <v>221</v>
      </c>
      <c r="AV45" s="409"/>
      <c r="AW45" s="409"/>
      <c r="AX45" s="409"/>
      <c r="AY45" s="409"/>
      <c r="AZ45" s="409"/>
      <c r="BA45" s="409"/>
      <c r="BB45" s="409"/>
      <c r="BC45" s="409"/>
      <c r="BD45" s="438"/>
      <c r="BE45" s="441">
        <v>4.5</v>
      </c>
      <c r="BF45" s="442"/>
      <c r="BG45" s="442"/>
      <c r="BH45" s="442"/>
      <c r="BI45" s="442"/>
      <c r="BJ45" s="443"/>
      <c r="BK45" s="460"/>
      <c r="BL45" s="460"/>
      <c r="BM45" s="460"/>
      <c r="BN45" s="460"/>
      <c r="BO45" s="460"/>
      <c r="BP45" s="460"/>
      <c r="BQ45" s="520"/>
      <c r="BR45" s="441">
        <v>9</v>
      </c>
      <c r="BS45" s="442"/>
      <c r="BT45" s="442"/>
      <c r="BU45" s="442"/>
      <c r="BV45" s="442"/>
      <c r="BW45" s="442"/>
      <c r="BX45" s="451"/>
      <c r="BY45" s="350"/>
      <c r="BZ45" s="350"/>
      <c r="CA45" s="350"/>
      <c r="CB45" s="350"/>
      <c r="CC45" s="350"/>
      <c r="CD45" s="350"/>
      <c r="CE45" s="350"/>
      <c r="CF45" s="350"/>
      <c r="CG45" s="350"/>
      <c r="CH45" s="350"/>
      <c r="CI45" s="350"/>
      <c r="CJ45" s="350"/>
      <c r="CK45" s="350"/>
      <c r="CL45" s="350"/>
      <c r="CM45" s="350"/>
      <c r="CN45" s="350"/>
      <c r="CO45" s="350"/>
      <c r="CP45" s="350"/>
      <c r="CQ45" s="350"/>
      <c r="CR45" s="350"/>
      <c r="CS45" s="350"/>
      <c r="CT45" s="350"/>
      <c r="CU45" s="350"/>
      <c r="CV45" s="350"/>
      <c r="CW45" s="350"/>
      <c r="CX45" s="350"/>
      <c r="CY45" s="350"/>
      <c r="CZ45" s="350"/>
      <c r="DA45" s="350"/>
      <c r="DB45" s="350"/>
      <c r="DC45" s="350"/>
      <c r="DD45" s="350"/>
      <c r="DE45" s="350"/>
      <c r="DF45" s="350"/>
      <c r="DG45" s="350"/>
      <c r="DH45" s="350"/>
      <c r="DI45" s="351"/>
      <c r="DJ45" s="518"/>
      <c r="DK45" s="483"/>
      <c r="DL45" s="483"/>
      <c r="DM45" s="483"/>
      <c r="DN45" s="483"/>
      <c r="DO45" s="483"/>
      <c r="DP45" s="484"/>
      <c r="DQ45" s="482"/>
      <c r="DR45" s="483"/>
      <c r="DS45" s="483"/>
      <c r="DT45" s="483"/>
      <c r="DU45" s="483"/>
      <c r="DV45" s="483"/>
      <c r="DW45" s="483"/>
      <c r="DX45" s="483"/>
      <c r="DY45" s="483"/>
      <c r="DZ45" s="484"/>
      <c r="EA45" s="374" t="s">
        <v>211</v>
      </c>
      <c r="EB45" s="374"/>
      <c r="EC45" s="374"/>
      <c r="ED45" s="374"/>
      <c r="EE45" s="374"/>
      <c r="EF45" s="374"/>
      <c r="EG45" s="374"/>
      <c r="EH45" s="374"/>
      <c r="EI45" s="374"/>
      <c r="EJ45" s="374"/>
      <c r="EK45" s="374"/>
      <c r="EL45" s="374"/>
      <c r="EM45" s="374"/>
      <c r="EN45" s="374"/>
      <c r="EO45" s="374"/>
      <c r="EP45" s="374"/>
      <c r="EQ45" s="374"/>
      <c r="ER45" s="488">
        <v>1.66</v>
      </c>
      <c r="ES45" s="488"/>
      <c r="ET45" s="488"/>
      <c r="EU45" s="488"/>
      <c r="EV45" s="488"/>
      <c r="EW45" s="488"/>
      <c r="EX45" s="488"/>
      <c r="EY45" s="488"/>
      <c r="EZ45" s="392"/>
      <c r="FA45" s="392"/>
      <c r="FB45" s="392"/>
      <c r="FC45" s="392"/>
      <c r="FD45" s="392"/>
      <c r="FE45" s="392"/>
      <c r="FF45" s="392"/>
      <c r="FG45" s="393"/>
    </row>
    <row r="46" spans="2:163" ht="9" customHeight="1">
      <c r="B46" s="507"/>
      <c r="C46" s="412"/>
      <c r="D46" s="412"/>
      <c r="E46" s="412"/>
      <c r="F46" s="412"/>
      <c r="G46" s="412"/>
      <c r="H46" s="412"/>
      <c r="I46" s="412"/>
      <c r="J46" s="412"/>
      <c r="K46" s="412"/>
      <c r="L46" s="412"/>
      <c r="M46" s="439"/>
      <c r="N46" s="412"/>
      <c r="O46" s="412"/>
      <c r="P46" s="412"/>
      <c r="Q46" s="412"/>
      <c r="R46" s="412"/>
      <c r="S46" s="412"/>
      <c r="T46" s="412"/>
      <c r="U46" s="412"/>
      <c r="V46" s="412"/>
      <c r="W46" s="412"/>
      <c r="X46" s="412"/>
      <c r="Y46" s="412"/>
      <c r="Z46" s="412"/>
      <c r="AA46" s="412"/>
      <c r="AB46" s="440"/>
      <c r="AC46" s="444"/>
      <c r="AD46" s="445"/>
      <c r="AE46" s="445"/>
      <c r="AF46" s="445"/>
      <c r="AG46" s="446"/>
      <c r="AH46" s="449"/>
      <c r="AI46" s="445"/>
      <c r="AJ46" s="445"/>
      <c r="AK46" s="450"/>
      <c r="AL46" s="444"/>
      <c r="AM46" s="445"/>
      <c r="AN46" s="445"/>
      <c r="AO46" s="445"/>
      <c r="AP46" s="446"/>
      <c r="AQ46" s="449"/>
      <c r="AR46" s="445"/>
      <c r="AS46" s="445"/>
      <c r="AT46" s="452"/>
      <c r="AU46" s="454"/>
      <c r="AV46" s="430"/>
      <c r="AW46" s="430"/>
      <c r="AX46" s="430"/>
      <c r="AY46" s="430"/>
      <c r="AZ46" s="430"/>
      <c r="BA46" s="430"/>
      <c r="BB46" s="430"/>
      <c r="BC46" s="430"/>
      <c r="BD46" s="455"/>
      <c r="BE46" s="459"/>
      <c r="BF46" s="460"/>
      <c r="BG46" s="460"/>
      <c r="BH46" s="460"/>
      <c r="BI46" s="460"/>
      <c r="BJ46" s="461"/>
      <c r="BK46" s="460"/>
      <c r="BL46" s="460"/>
      <c r="BM46" s="460"/>
      <c r="BN46" s="460"/>
      <c r="BO46" s="460"/>
      <c r="BP46" s="460"/>
      <c r="BQ46" s="520"/>
      <c r="BR46" s="459"/>
      <c r="BS46" s="460"/>
      <c r="BT46" s="460"/>
      <c r="BU46" s="460"/>
      <c r="BV46" s="460"/>
      <c r="BW46" s="460"/>
      <c r="BX46" s="465"/>
      <c r="BY46" s="350"/>
      <c r="BZ46" s="350"/>
      <c r="CA46" s="350"/>
      <c r="CB46" s="350"/>
      <c r="CC46" s="350"/>
      <c r="CD46" s="350"/>
      <c r="CE46" s="350"/>
      <c r="CF46" s="350"/>
      <c r="CG46" s="350"/>
      <c r="CH46" s="350"/>
      <c r="CI46" s="350"/>
      <c r="CJ46" s="350"/>
      <c r="CK46" s="350"/>
      <c r="CL46" s="350"/>
      <c r="CM46" s="350"/>
      <c r="CN46" s="350"/>
      <c r="CO46" s="350"/>
      <c r="CP46" s="350"/>
      <c r="CQ46" s="350"/>
      <c r="CR46" s="350"/>
      <c r="CS46" s="350"/>
      <c r="CT46" s="350"/>
      <c r="CU46" s="350"/>
      <c r="CV46" s="350"/>
      <c r="CW46" s="350"/>
      <c r="CX46" s="350"/>
      <c r="CY46" s="350"/>
      <c r="CZ46" s="350"/>
      <c r="DA46" s="350"/>
      <c r="DB46" s="350"/>
      <c r="DC46" s="350"/>
      <c r="DD46" s="350"/>
      <c r="DE46" s="350"/>
      <c r="DF46" s="350"/>
      <c r="DG46" s="350"/>
      <c r="DH46" s="350"/>
      <c r="DI46" s="351"/>
      <c r="DJ46" s="518"/>
      <c r="DK46" s="483"/>
      <c r="DL46" s="483"/>
      <c r="DM46" s="483"/>
      <c r="DN46" s="483"/>
      <c r="DO46" s="483"/>
      <c r="DP46" s="484"/>
      <c r="DQ46" s="482"/>
      <c r="DR46" s="483"/>
      <c r="DS46" s="483"/>
      <c r="DT46" s="483"/>
      <c r="DU46" s="483"/>
      <c r="DV46" s="483"/>
      <c r="DW46" s="483"/>
      <c r="DX46" s="483"/>
      <c r="DY46" s="483"/>
      <c r="DZ46" s="484"/>
      <c r="EA46" s="374"/>
      <c r="EB46" s="374"/>
      <c r="EC46" s="374"/>
      <c r="ED46" s="374"/>
      <c r="EE46" s="374"/>
      <c r="EF46" s="374"/>
      <c r="EG46" s="374"/>
      <c r="EH46" s="374"/>
      <c r="EI46" s="374"/>
      <c r="EJ46" s="374"/>
      <c r="EK46" s="374"/>
      <c r="EL46" s="374"/>
      <c r="EM46" s="374"/>
      <c r="EN46" s="374"/>
      <c r="EO46" s="374"/>
      <c r="EP46" s="374"/>
      <c r="EQ46" s="374"/>
      <c r="ER46" s="488"/>
      <c r="ES46" s="488"/>
      <c r="ET46" s="488"/>
      <c r="EU46" s="488"/>
      <c r="EV46" s="488"/>
      <c r="EW46" s="488"/>
      <c r="EX46" s="488"/>
      <c r="EY46" s="488"/>
      <c r="EZ46" s="392"/>
      <c r="FA46" s="392"/>
      <c r="FB46" s="392"/>
      <c r="FC46" s="392"/>
      <c r="FD46" s="392"/>
      <c r="FE46" s="392"/>
      <c r="FF46" s="392"/>
      <c r="FG46" s="393"/>
    </row>
    <row r="47" spans="2:163">
      <c r="B47" s="467" t="s">
        <v>226</v>
      </c>
      <c r="C47" s="468"/>
      <c r="D47" s="468"/>
      <c r="E47" s="468"/>
      <c r="F47" s="468"/>
      <c r="G47" s="468"/>
      <c r="H47" s="468"/>
      <c r="I47" s="468"/>
      <c r="J47" s="468"/>
      <c r="K47" s="468"/>
      <c r="L47" s="468"/>
      <c r="M47" s="468"/>
      <c r="N47" s="468"/>
      <c r="O47" s="468"/>
      <c r="P47" s="468"/>
      <c r="Q47" s="468"/>
      <c r="R47" s="468"/>
      <c r="S47" s="468"/>
      <c r="T47" s="468"/>
      <c r="U47" s="468"/>
      <c r="V47" s="468"/>
      <c r="W47" s="468"/>
      <c r="X47" s="468"/>
      <c r="Y47" s="468"/>
      <c r="Z47" s="468"/>
      <c r="AA47" s="468"/>
      <c r="AB47" s="468"/>
      <c r="AC47" s="468"/>
      <c r="AD47" s="468"/>
      <c r="AE47" s="468"/>
      <c r="AF47" s="468"/>
      <c r="AG47" s="468"/>
      <c r="AH47" s="468"/>
      <c r="AI47" s="468"/>
      <c r="AJ47" s="468"/>
      <c r="AK47" s="468"/>
      <c r="AL47" s="468"/>
      <c r="AM47" s="468"/>
      <c r="AN47" s="468"/>
      <c r="AO47" s="468"/>
      <c r="AP47" s="468"/>
      <c r="AQ47" s="468"/>
      <c r="AR47" s="468"/>
      <c r="AS47" s="468"/>
      <c r="AT47" s="469"/>
      <c r="AU47" s="454"/>
      <c r="AV47" s="430"/>
      <c r="AW47" s="430"/>
      <c r="AX47" s="430"/>
      <c r="AY47" s="430"/>
      <c r="AZ47" s="430"/>
      <c r="BA47" s="430"/>
      <c r="BB47" s="430"/>
      <c r="BC47" s="430"/>
      <c r="BD47" s="455"/>
      <c r="BE47" s="459"/>
      <c r="BF47" s="460"/>
      <c r="BG47" s="460"/>
      <c r="BH47" s="460"/>
      <c r="BI47" s="460"/>
      <c r="BJ47" s="461"/>
      <c r="BK47" s="460"/>
      <c r="BL47" s="460"/>
      <c r="BM47" s="460"/>
      <c r="BN47" s="460"/>
      <c r="BO47" s="460"/>
      <c r="BP47" s="460"/>
      <c r="BQ47" s="520"/>
      <c r="BR47" s="459"/>
      <c r="BS47" s="460"/>
      <c r="BT47" s="460"/>
      <c r="BU47" s="460"/>
      <c r="BV47" s="460"/>
      <c r="BW47" s="460"/>
      <c r="BX47" s="465"/>
      <c r="BY47" s="489" t="s">
        <v>227</v>
      </c>
      <c r="BZ47" s="490"/>
      <c r="CA47" s="490"/>
      <c r="CB47" s="490"/>
      <c r="CC47" s="490"/>
      <c r="CD47" s="490"/>
      <c r="CE47" s="490"/>
      <c r="CF47" s="490"/>
      <c r="CG47" s="490"/>
      <c r="CH47" s="490"/>
      <c r="CI47" s="490"/>
      <c r="CJ47" s="490"/>
      <c r="CK47" s="490"/>
      <c r="CL47" s="490"/>
      <c r="CM47" s="490"/>
      <c r="CN47" s="490"/>
      <c r="CO47" s="490"/>
      <c r="CP47" s="490"/>
      <c r="CQ47" s="490"/>
      <c r="CR47" s="490"/>
      <c r="CS47" s="490"/>
      <c r="CT47" s="490"/>
      <c r="CU47" s="490"/>
      <c r="CV47" s="490"/>
      <c r="CW47" s="490"/>
      <c r="CX47" s="490"/>
      <c r="CY47" s="490"/>
      <c r="CZ47" s="490"/>
      <c r="DA47" s="490"/>
      <c r="DB47" s="490"/>
      <c r="DC47" s="490"/>
      <c r="DD47" s="490"/>
      <c r="DE47" s="490"/>
      <c r="DF47" s="490"/>
      <c r="DG47" s="490"/>
      <c r="DH47" s="490"/>
      <c r="DI47" s="491"/>
      <c r="DJ47" s="483"/>
      <c r="DK47" s="483"/>
      <c r="DL47" s="483"/>
      <c r="DM47" s="483"/>
      <c r="DN47" s="483"/>
      <c r="DO47" s="483"/>
      <c r="DP47" s="484"/>
      <c r="DQ47" s="482"/>
      <c r="DR47" s="483"/>
      <c r="DS47" s="483"/>
      <c r="DT47" s="483"/>
      <c r="DU47" s="483"/>
      <c r="DV47" s="483"/>
      <c r="DW47" s="483"/>
      <c r="DX47" s="483"/>
      <c r="DY47" s="483"/>
      <c r="DZ47" s="484"/>
      <c r="EA47" s="374" t="s">
        <v>213</v>
      </c>
      <c r="EB47" s="374"/>
      <c r="EC47" s="374"/>
      <c r="ED47" s="374"/>
      <c r="EE47" s="374"/>
      <c r="EF47" s="374"/>
      <c r="EG47" s="374"/>
      <c r="EH47" s="374"/>
      <c r="EI47" s="374"/>
      <c r="EJ47" s="374"/>
      <c r="EK47" s="374"/>
      <c r="EL47" s="374"/>
      <c r="EM47" s="374"/>
      <c r="EN47" s="374"/>
      <c r="EO47" s="374"/>
      <c r="EP47" s="374"/>
      <c r="EQ47" s="374"/>
      <c r="ER47" s="488">
        <v>1.27</v>
      </c>
      <c r="ES47" s="488"/>
      <c r="ET47" s="488"/>
      <c r="EU47" s="488"/>
      <c r="EV47" s="488"/>
      <c r="EW47" s="488"/>
      <c r="EX47" s="488"/>
      <c r="EY47" s="488"/>
      <c r="EZ47" s="392"/>
      <c r="FA47" s="392"/>
      <c r="FB47" s="392"/>
      <c r="FC47" s="392"/>
      <c r="FD47" s="392"/>
      <c r="FE47" s="392"/>
      <c r="FF47" s="392"/>
      <c r="FG47" s="393"/>
    </row>
    <row r="48" spans="2:163">
      <c r="B48" s="470"/>
      <c r="C48" s="471"/>
      <c r="D48" s="471"/>
      <c r="E48" s="471"/>
      <c r="F48" s="471"/>
      <c r="G48" s="471"/>
      <c r="H48" s="471"/>
      <c r="I48" s="471"/>
      <c r="J48" s="471"/>
      <c r="K48" s="471"/>
      <c r="L48" s="471"/>
      <c r="M48" s="471"/>
      <c r="N48" s="471"/>
      <c r="O48" s="471"/>
      <c r="P48" s="471"/>
      <c r="Q48" s="471"/>
      <c r="R48" s="471"/>
      <c r="S48" s="471"/>
      <c r="T48" s="471"/>
      <c r="U48" s="471"/>
      <c r="V48" s="471"/>
      <c r="W48" s="471"/>
      <c r="X48" s="471"/>
      <c r="Y48" s="471"/>
      <c r="Z48" s="471"/>
      <c r="AA48" s="471"/>
      <c r="AB48" s="471"/>
      <c r="AC48" s="471"/>
      <c r="AD48" s="471"/>
      <c r="AE48" s="471"/>
      <c r="AF48" s="471"/>
      <c r="AG48" s="471"/>
      <c r="AH48" s="471"/>
      <c r="AI48" s="471"/>
      <c r="AJ48" s="471"/>
      <c r="AK48" s="471"/>
      <c r="AL48" s="471"/>
      <c r="AM48" s="471"/>
      <c r="AN48" s="471"/>
      <c r="AO48" s="471"/>
      <c r="AP48" s="471"/>
      <c r="AQ48" s="471"/>
      <c r="AR48" s="471"/>
      <c r="AS48" s="471"/>
      <c r="AT48" s="472"/>
      <c r="AU48" s="454"/>
      <c r="AV48" s="430"/>
      <c r="AW48" s="430"/>
      <c r="AX48" s="430"/>
      <c r="AY48" s="430"/>
      <c r="AZ48" s="430"/>
      <c r="BA48" s="430"/>
      <c r="BB48" s="430"/>
      <c r="BC48" s="430"/>
      <c r="BD48" s="455"/>
      <c r="BE48" s="459"/>
      <c r="BF48" s="460"/>
      <c r="BG48" s="460"/>
      <c r="BH48" s="460"/>
      <c r="BI48" s="460"/>
      <c r="BJ48" s="461"/>
      <c r="BK48" s="460"/>
      <c r="BL48" s="460"/>
      <c r="BM48" s="460"/>
      <c r="BN48" s="460"/>
      <c r="BO48" s="460"/>
      <c r="BP48" s="460"/>
      <c r="BQ48" s="520"/>
      <c r="BR48" s="459"/>
      <c r="BS48" s="460"/>
      <c r="BT48" s="460"/>
      <c r="BU48" s="460"/>
      <c r="BV48" s="460"/>
      <c r="BW48" s="460"/>
      <c r="BX48" s="465"/>
      <c r="BY48" s="489"/>
      <c r="BZ48" s="490"/>
      <c r="CA48" s="490"/>
      <c r="CB48" s="490"/>
      <c r="CC48" s="490"/>
      <c r="CD48" s="490"/>
      <c r="CE48" s="490"/>
      <c r="CF48" s="490"/>
      <c r="CG48" s="490"/>
      <c r="CH48" s="490"/>
      <c r="CI48" s="490"/>
      <c r="CJ48" s="490"/>
      <c r="CK48" s="490"/>
      <c r="CL48" s="490"/>
      <c r="CM48" s="490"/>
      <c r="CN48" s="490"/>
      <c r="CO48" s="490"/>
      <c r="CP48" s="490"/>
      <c r="CQ48" s="490"/>
      <c r="CR48" s="490"/>
      <c r="CS48" s="490"/>
      <c r="CT48" s="490"/>
      <c r="CU48" s="490"/>
      <c r="CV48" s="490"/>
      <c r="CW48" s="490"/>
      <c r="CX48" s="490"/>
      <c r="CY48" s="490"/>
      <c r="CZ48" s="490"/>
      <c r="DA48" s="490"/>
      <c r="DB48" s="490"/>
      <c r="DC48" s="490"/>
      <c r="DD48" s="490"/>
      <c r="DE48" s="490"/>
      <c r="DF48" s="490"/>
      <c r="DG48" s="490"/>
      <c r="DH48" s="490"/>
      <c r="DI48" s="491"/>
      <c r="DJ48" s="483"/>
      <c r="DK48" s="483"/>
      <c r="DL48" s="483"/>
      <c r="DM48" s="483"/>
      <c r="DN48" s="483"/>
      <c r="DO48" s="483"/>
      <c r="DP48" s="484"/>
      <c r="DQ48" s="485"/>
      <c r="DR48" s="486"/>
      <c r="DS48" s="486"/>
      <c r="DT48" s="486"/>
      <c r="DU48" s="486"/>
      <c r="DV48" s="486"/>
      <c r="DW48" s="486"/>
      <c r="DX48" s="486"/>
      <c r="DY48" s="486"/>
      <c r="DZ48" s="487"/>
      <c r="EA48" s="374"/>
      <c r="EB48" s="374"/>
      <c r="EC48" s="374"/>
      <c r="ED48" s="374"/>
      <c r="EE48" s="374"/>
      <c r="EF48" s="374"/>
      <c r="EG48" s="374"/>
      <c r="EH48" s="374"/>
      <c r="EI48" s="374"/>
      <c r="EJ48" s="374"/>
      <c r="EK48" s="374"/>
      <c r="EL48" s="374"/>
      <c r="EM48" s="374"/>
      <c r="EN48" s="374"/>
      <c r="EO48" s="374"/>
      <c r="EP48" s="374"/>
      <c r="EQ48" s="374"/>
      <c r="ER48" s="488"/>
      <c r="ES48" s="488"/>
      <c r="ET48" s="488"/>
      <c r="EU48" s="488"/>
      <c r="EV48" s="488"/>
      <c r="EW48" s="488"/>
      <c r="EX48" s="488"/>
      <c r="EY48" s="488"/>
      <c r="EZ48" s="392"/>
      <c r="FA48" s="392"/>
      <c r="FB48" s="392"/>
      <c r="FC48" s="392"/>
      <c r="FD48" s="392"/>
      <c r="FE48" s="392"/>
      <c r="FF48" s="392"/>
      <c r="FG48" s="393"/>
    </row>
    <row r="49" spans="2:163">
      <c r="B49" s="473" t="s">
        <v>228</v>
      </c>
      <c r="C49" s="474"/>
      <c r="D49" s="474"/>
      <c r="E49" s="474"/>
      <c r="F49" s="474"/>
      <c r="G49" s="474"/>
      <c r="H49" s="474"/>
      <c r="I49" s="474"/>
      <c r="J49" s="474"/>
      <c r="K49" s="474"/>
      <c r="L49" s="474"/>
      <c r="M49" s="474"/>
      <c r="N49" s="474"/>
      <c r="O49" s="474"/>
      <c r="P49" s="474"/>
      <c r="Q49" s="474"/>
      <c r="R49" s="474"/>
      <c r="S49" s="474"/>
      <c r="T49" s="474"/>
      <c r="U49" s="474"/>
      <c r="V49" s="474"/>
      <c r="W49" s="474"/>
      <c r="X49" s="474"/>
      <c r="Y49" s="474"/>
      <c r="Z49" s="474"/>
      <c r="AA49" s="474"/>
      <c r="AB49" s="474"/>
      <c r="AC49" s="474"/>
      <c r="AD49" s="474"/>
      <c r="AE49" s="474"/>
      <c r="AF49" s="474"/>
      <c r="AG49" s="474"/>
      <c r="AH49" s="474"/>
      <c r="AI49" s="474"/>
      <c r="AJ49" s="474"/>
      <c r="AK49" s="474"/>
      <c r="AL49" s="474"/>
      <c r="AM49" s="474"/>
      <c r="AN49" s="474"/>
      <c r="AO49" s="474"/>
      <c r="AP49" s="474"/>
      <c r="AQ49" s="474"/>
      <c r="AR49" s="474"/>
      <c r="AS49" s="474"/>
      <c r="AT49" s="475"/>
      <c r="AU49" s="454"/>
      <c r="AV49" s="430"/>
      <c r="AW49" s="430"/>
      <c r="AX49" s="430"/>
      <c r="AY49" s="430"/>
      <c r="AZ49" s="430"/>
      <c r="BA49" s="430"/>
      <c r="BB49" s="430"/>
      <c r="BC49" s="430"/>
      <c r="BD49" s="455"/>
      <c r="BE49" s="459"/>
      <c r="BF49" s="460"/>
      <c r="BG49" s="460"/>
      <c r="BH49" s="460"/>
      <c r="BI49" s="460"/>
      <c r="BJ49" s="461"/>
      <c r="BK49" s="460"/>
      <c r="BL49" s="460"/>
      <c r="BM49" s="460"/>
      <c r="BN49" s="460"/>
      <c r="BO49" s="460"/>
      <c r="BP49" s="460"/>
      <c r="BQ49" s="520"/>
      <c r="BR49" s="459"/>
      <c r="BS49" s="460"/>
      <c r="BT49" s="460"/>
      <c r="BU49" s="460"/>
      <c r="BV49" s="460"/>
      <c r="BW49" s="460"/>
      <c r="BX49" s="465"/>
      <c r="BY49" s="489"/>
      <c r="BZ49" s="490"/>
      <c r="CA49" s="490"/>
      <c r="CB49" s="490"/>
      <c r="CC49" s="490"/>
      <c r="CD49" s="490"/>
      <c r="CE49" s="490"/>
      <c r="CF49" s="490"/>
      <c r="CG49" s="490"/>
      <c r="CH49" s="490"/>
      <c r="CI49" s="490"/>
      <c r="CJ49" s="490"/>
      <c r="CK49" s="490"/>
      <c r="CL49" s="490"/>
      <c r="CM49" s="490"/>
      <c r="CN49" s="490"/>
      <c r="CO49" s="490"/>
      <c r="CP49" s="490"/>
      <c r="CQ49" s="490"/>
      <c r="CR49" s="490"/>
      <c r="CS49" s="490"/>
      <c r="CT49" s="490"/>
      <c r="CU49" s="490"/>
      <c r="CV49" s="490"/>
      <c r="CW49" s="490"/>
      <c r="CX49" s="490"/>
      <c r="CY49" s="490"/>
      <c r="CZ49" s="490"/>
      <c r="DA49" s="490"/>
      <c r="DB49" s="490"/>
      <c r="DC49" s="490"/>
      <c r="DD49" s="490"/>
      <c r="DE49" s="490"/>
      <c r="DF49" s="490"/>
      <c r="DG49" s="490"/>
      <c r="DH49" s="490"/>
      <c r="DI49" s="491"/>
      <c r="DJ49" s="483"/>
      <c r="DK49" s="483"/>
      <c r="DL49" s="483"/>
      <c r="DM49" s="483"/>
      <c r="DN49" s="483"/>
      <c r="DO49" s="483"/>
      <c r="DP49" s="484"/>
      <c r="DQ49" s="495" t="s">
        <v>229</v>
      </c>
      <c r="DR49" s="496"/>
      <c r="DS49" s="496"/>
      <c r="DT49" s="496"/>
      <c r="DU49" s="496"/>
      <c r="DV49" s="496"/>
      <c r="DW49" s="496"/>
      <c r="DX49" s="496"/>
      <c r="DY49" s="496"/>
      <c r="DZ49" s="497"/>
      <c r="EA49" s="374" t="s">
        <v>203</v>
      </c>
      <c r="EB49" s="374"/>
      <c r="EC49" s="374"/>
      <c r="ED49" s="374"/>
      <c r="EE49" s="374"/>
      <c r="EF49" s="374"/>
      <c r="EG49" s="374"/>
      <c r="EH49" s="374"/>
      <c r="EI49" s="374"/>
      <c r="EJ49" s="374"/>
      <c r="EK49" s="374"/>
      <c r="EL49" s="374"/>
      <c r="EM49" s="374"/>
      <c r="EN49" s="374"/>
      <c r="EO49" s="374"/>
      <c r="EP49" s="374"/>
      <c r="EQ49" s="374"/>
      <c r="ER49" s="488">
        <v>2.15</v>
      </c>
      <c r="ES49" s="488"/>
      <c r="ET49" s="488"/>
      <c r="EU49" s="488"/>
      <c r="EV49" s="488"/>
      <c r="EW49" s="488"/>
      <c r="EX49" s="488"/>
      <c r="EY49" s="488"/>
      <c r="EZ49" s="392"/>
      <c r="FA49" s="392"/>
      <c r="FB49" s="392"/>
      <c r="FC49" s="392"/>
      <c r="FD49" s="392"/>
      <c r="FE49" s="392"/>
      <c r="FF49" s="392"/>
      <c r="FG49" s="393"/>
    </row>
    <row r="50" spans="2:163" ht="14.25" thickBot="1">
      <c r="B50" s="476"/>
      <c r="C50" s="477"/>
      <c r="D50" s="477"/>
      <c r="E50" s="477"/>
      <c r="F50" s="477"/>
      <c r="G50" s="477"/>
      <c r="H50" s="477"/>
      <c r="I50" s="477"/>
      <c r="J50" s="477"/>
      <c r="K50" s="477"/>
      <c r="L50" s="477"/>
      <c r="M50" s="477"/>
      <c r="N50" s="477"/>
      <c r="O50" s="477"/>
      <c r="P50" s="477"/>
      <c r="Q50" s="477"/>
      <c r="R50" s="477"/>
      <c r="S50" s="477"/>
      <c r="T50" s="477"/>
      <c r="U50" s="477"/>
      <c r="V50" s="477"/>
      <c r="W50" s="477"/>
      <c r="X50" s="477"/>
      <c r="Y50" s="477"/>
      <c r="Z50" s="477"/>
      <c r="AA50" s="477"/>
      <c r="AB50" s="477"/>
      <c r="AC50" s="477"/>
      <c r="AD50" s="477"/>
      <c r="AE50" s="477"/>
      <c r="AF50" s="477"/>
      <c r="AG50" s="477"/>
      <c r="AH50" s="477"/>
      <c r="AI50" s="477"/>
      <c r="AJ50" s="477"/>
      <c r="AK50" s="477"/>
      <c r="AL50" s="477"/>
      <c r="AM50" s="477"/>
      <c r="AN50" s="477"/>
      <c r="AO50" s="477"/>
      <c r="AP50" s="477"/>
      <c r="AQ50" s="477"/>
      <c r="AR50" s="477"/>
      <c r="AS50" s="477"/>
      <c r="AT50" s="478"/>
      <c r="AU50" s="456"/>
      <c r="AV50" s="457"/>
      <c r="AW50" s="457"/>
      <c r="AX50" s="457"/>
      <c r="AY50" s="457"/>
      <c r="AZ50" s="457"/>
      <c r="BA50" s="457"/>
      <c r="BB50" s="457"/>
      <c r="BC50" s="457"/>
      <c r="BD50" s="458"/>
      <c r="BE50" s="462"/>
      <c r="BF50" s="463"/>
      <c r="BG50" s="463"/>
      <c r="BH50" s="463"/>
      <c r="BI50" s="463"/>
      <c r="BJ50" s="464"/>
      <c r="BK50" s="463"/>
      <c r="BL50" s="463"/>
      <c r="BM50" s="463"/>
      <c r="BN50" s="463"/>
      <c r="BO50" s="463"/>
      <c r="BP50" s="463"/>
      <c r="BQ50" s="521"/>
      <c r="BR50" s="462"/>
      <c r="BS50" s="463"/>
      <c r="BT50" s="463"/>
      <c r="BU50" s="463"/>
      <c r="BV50" s="463"/>
      <c r="BW50" s="463"/>
      <c r="BX50" s="466"/>
      <c r="BY50" s="492"/>
      <c r="BZ50" s="493"/>
      <c r="CA50" s="493"/>
      <c r="CB50" s="493"/>
      <c r="CC50" s="493"/>
      <c r="CD50" s="493"/>
      <c r="CE50" s="493"/>
      <c r="CF50" s="493"/>
      <c r="CG50" s="493"/>
      <c r="CH50" s="493"/>
      <c r="CI50" s="493"/>
      <c r="CJ50" s="493"/>
      <c r="CK50" s="493"/>
      <c r="CL50" s="493"/>
      <c r="CM50" s="493"/>
      <c r="CN50" s="493"/>
      <c r="CO50" s="493"/>
      <c r="CP50" s="493"/>
      <c r="CQ50" s="493"/>
      <c r="CR50" s="493"/>
      <c r="CS50" s="493"/>
      <c r="CT50" s="493"/>
      <c r="CU50" s="493"/>
      <c r="CV50" s="493"/>
      <c r="CW50" s="493"/>
      <c r="CX50" s="493"/>
      <c r="CY50" s="493"/>
      <c r="CZ50" s="493"/>
      <c r="DA50" s="493"/>
      <c r="DB50" s="493"/>
      <c r="DC50" s="493"/>
      <c r="DD50" s="493"/>
      <c r="DE50" s="493"/>
      <c r="DF50" s="493"/>
      <c r="DG50" s="493"/>
      <c r="DH50" s="493"/>
      <c r="DI50" s="494"/>
      <c r="DJ50" s="483"/>
      <c r="DK50" s="483"/>
      <c r="DL50" s="483"/>
      <c r="DM50" s="483"/>
      <c r="DN50" s="483"/>
      <c r="DO50" s="483"/>
      <c r="DP50" s="484"/>
      <c r="DQ50" s="498"/>
      <c r="DR50" s="499"/>
      <c r="DS50" s="499"/>
      <c r="DT50" s="499"/>
      <c r="DU50" s="499"/>
      <c r="DV50" s="499"/>
      <c r="DW50" s="499"/>
      <c r="DX50" s="499"/>
      <c r="DY50" s="499"/>
      <c r="DZ50" s="500"/>
      <c r="EA50" s="374"/>
      <c r="EB50" s="374"/>
      <c r="EC50" s="374"/>
      <c r="ED50" s="374"/>
      <c r="EE50" s="374"/>
      <c r="EF50" s="374"/>
      <c r="EG50" s="374"/>
      <c r="EH50" s="374"/>
      <c r="EI50" s="374"/>
      <c r="EJ50" s="374"/>
      <c r="EK50" s="374"/>
      <c r="EL50" s="374"/>
      <c r="EM50" s="374"/>
      <c r="EN50" s="374"/>
      <c r="EO50" s="374"/>
      <c r="EP50" s="374"/>
      <c r="EQ50" s="374"/>
      <c r="ER50" s="488"/>
      <c r="ES50" s="488"/>
      <c r="ET50" s="488"/>
      <c r="EU50" s="488"/>
      <c r="EV50" s="488"/>
      <c r="EW50" s="488"/>
      <c r="EX50" s="488"/>
      <c r="EY50" s="488"/>
      <c r="EZ50" s="392"/>
      <c r="FA50" s="392"/>
      <c r="FB50" s="392"/>
      <c r="FC50" s="392"/>
      <c r="FD50" s="392"/>
      <c r="FE50" s="392"/>
      <c r="FF50" s="392"/>
      <c r="FG50" s="393"/>
    </row>
    <row r="51" spans="2:163" ht="10.5" customHeight="1" thickTop="1">
      <c r="B51" s="400" t="s">
        <v>230</v>
      </c>
      <c r="C51" s="401"/>
      <c r="D51" s="401"/>
      <c r="E51" s="401"/>
      <c r="F51" s="401"/>
      <c r="G51" s="401"/>
      <c r="H51" s="401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1"/>
      <c r="T51" s="401"/>
      <c r="U51" s="401"/>
      <c r="V51" s="401"/>
      <c r="W51" s="401"/>
      <c r="X51" s="401"/>
      <c r="Y51" s="401"/>
      <c r="Z51" s="401"/>
      <c r="AA51" s="401"/>
      <c r="AB51" s="401"/>
      <c r="AC51" s="401"/>
      <c r="AD51" s="401"/>
      <c r="AE51" s="401"/>
      <c r="AF51" s="401"/>
      <c r="AG51" s="401"/>
      <c r="AH51" s="401"/>
      <c r="AI51" s="401"/>
      <c r="AJ51" s="401"/>
      <c r="AK51" s="401"/>
      <c r="AL51" s="401"/>
      <c r="AM51" s="401"/>
      <c r="AN51" s="401"/>
      <c r="AO51" s="401"/>
      <c r="AP51" s="401"/>
      <c r="AQ51" s="401"/>
      <c r="AR51" s="401"/>
      <c r="AS51" s="401"/>
      <c r="AT51" s="401"/>
      <c r="AU51" s="367" t="s">
        <v>231</v>
      </c>
      <c r="AV51" s="368"/>
      <c r="AW51" s="368"/>
      <c r="AX51" s="368"/>
      <c r="AY51" s="368"/>
      <c r="AZ51" s="368"/>
      <c r="BA51" s="368"/>
      <c r="BB51" s="368"/>
      <c r="BC51" s="368"/>
      <c r="BD51" s="368"/>
      <c r="BE51" s="368"/>
      <c r="BF51" s="368"/>
      <c r="BG51" s="368"/>
      <c r="BH51" s="368"/>
      <c r="BI51" s="368"/>
      <c r="BJ51" s="368"/>
      <c r="BK51" s="368"/>
      <c r="BL51" s="368"/>
      <c r="BM51" s="368"/>
      <c r="BN51" s="368"/>
      <c r="BO51" s="368"/>
      <c r="BP51" s="368"/>
      <c r="BQ51" s="368"/>
      <c r="BR51" s="368"/>
      <c r="BS51" s="368"/>
      <c r="BT51" s="368"/>
      <c r="BU51" s="368"/>
      <c r="BV51" s="368"/>
      <c r="BW51" s="368"/>
      <c r="BX51" s="369"/>
      <c r="BY51" s="426" t="s">
        <v>232</v>
      </c>
      <c r="BZ51" s="427"/>
      <c r="CA51" s="427"/>
      <c r="CB51" s="427"/>
      <c r="CC51" s="427"/>
      <c r="CD51" s="427"/>
      <c r="CE51" s="427"/>
      <c r="CF51" s="427"/>
      <c r="CG51" s="427"/>
      <c r="CH51" s="427"/>
      <c r="CI51" s="427"/>
      <c r="CJ51" s="427"/>
      <c r="CK51" s="427"/>
      <c r="CL51" s="427"/>
      <c r="CM51" s="427"/>
      <c r="CN51" s="427"/>
      <c r="CO51" s="427"/>
      <c r="CP51" s="427"/>
      <c r="CQ51" s="427"/>
      <c r="CR51" s="427"/>
      <c r="CS51" s="427"/>
      <c r="CT51" s="427"/>
      <c r="CU51" s="427"/>
      <c r="CV51" s="427"/>
      <c r="CW51" s="427"/>
      <c r="CX51" s="427"/>
      <c r="CY51" s="427"/>
      <c r="CZ51" s="427"/>
      <c r="DA51" s="427"/>
      <c r="DB51" s="427"/>
      <c r="DC51" s="427"/>
      <c r="DD51" s="427"/>
      <c r="DE51" s="427"/>
      <c r="DF51" s="427"/>
      <c r="DG51" s="427"/>
      <c r="DH51" s="427"/>
      <c r="DI51" s="428"/>
      <c r="DJ51" s="518"/>
      <c r="DK51" s="483"/>
      <c r="DL51" s="483"/>
      <c r="DM51" s="483"/>
      <c r="DN51" s="483"/>
      <c r="DO51" s="483"/>
      <c r="DP51" s="484"/>
      <c r="DQ51" s="498"/>
      <c r="DR51" s="499"/>
      <c r="DS51" s="499"/>
      <c r="DT51" s="499"/>
      <c r="DU51" s="499"/>
      <c r="DV51" s="499"/>
      <c r="DW51" s="499"/>
      <c r="DX51" s="499"/>
      <c r="DY51" s="499"/>
      <c r="DZ51" s="500"/>
      <c r="EA51" s="408" t="s">
        <v>206</v>
      </c>
      <c r="EB51" s="409"/>
      <c r="EC51" s="409"/>
      <c r="ED51" s="409"/>
      <c r="EE51" s="409"/>
      <c r="EF51" s="409"/>
      <c r="EG51" s="409"/>
      <c r="EH51" s="409"/>
      <c r="EI51" s="409"/>
      <c r="EJ51" s="409"/>
      <c r="EK51" s="409"/>
      <c r="EL51" s="409"/>
      <c r="EM51" s="409"/>
      <c r="EN51" s="409"/>
      <c r="EO51" s="409"/>
      <c r="EP51" s="409"/>
      <c r="EQ51" s="410"/>
      <c r="ER51" s="414">
        <v>2.29</v>
      </c>
      <c r="ES51" s="415"/>
      <c r="ET51" s="415"/>
      <c r="EU51" s="415"/>
      <c r="EV51" s="415"/>
      <c r="EW51" s="415"/>
      <c r="EX51" s="415"/>
      <c r="EY51" s="416"/>
      <c r="EZ51" s="420"/>
      <c r="FA51" s="421"/>
      <c r="FB51" s="421"/>
      <c r="FC51" s="421"/>
      <c r="FD51" s="421"/>
      <c r="FE51" s="421"/>
      <c r="FF51" s="421"/>
      <c r="FG51" s="422"/>
    </row>
    <row r="52" spans="2:163" ht="10.5" customHeight="1">
      <c r="B52" s="402"/>
      <c r="C52" s="403"/>
      <c r="D52" s="403"/>
      <c r="E52" s="403"/>
      <c r="F52" s="403"/>
      <c r="G52" s="403"/>
      <c r="H52" s="403"/>
      <c r="I52" s="403"/>
      <c r="J52" s="403"/>
      <c r="K52" s="403"/>
      <c r="L52" s="403"/>
      <c r="M52" s="403"/>
      <c r="N52" s="403"/>
      <c r="O52" s="403"/>
      <c r="P52" s="403"/>
      <c r="Q52" s="403"/>
      <c r="R52" s="403"/>
      <c r="S52" s="403"/>
      <c r="T52" s="403"/>
      <c r="U52" s="403"/>
      <c r="V52" s="403"/>
      <c r="W52" s="403"/>
      <c r="X52" s="403"/>
      <c r="Y52" s="403"/>
      <c r="Z52" s="403"/>
      <c r="AA52" s="403"/>
      <c r="AB52" s="403"/>
      <c r="AC52" s="403"/>
      <c r="AD52" s="403"/>
      <c r="AE52" s="403"/>
      <c r="AF52" s="403"/>
      <c r="AG52" s="403"/>
      <c r="AH52" s="403"/>
      <c r="AI52" s="403"/>
      <c r="AJ52" s="403"/>
      <c r="AK52" s="403"/>
      <c r="AL52" s="403"/>
      <c r="AM52" s="403"/>
      <c r="AN52" s="403"/>
      <c r="AO52" s="403"/>
      <c r="AP52" s="403"/>
      <c r="AQ52" s="403"/>
      <c r="AR52" s="403"/>
      <c r="AS52" s="403"/>
      <c r="AT52" s="403"/>
      <c r="AU52" s="370"/>
      <c r="AV52" s="371"/>
      <c r="AW52" s="371"/>
      <c r="AX52" s="371"/>
      <c r="AY52" s="371"/>
      <c r="AZ52" s="371"/>
      <c r="BA52" s="371"/>
      <c r="BB52" s="371"/>
      <c r="BC52" s="371"/>
      <c r="BD52" s="371"/>
      <c r="BE52" s="371"/>
      <c r="BF52" s="371"/>
      <c r="BG52" s="371"/>
      <c r="BH52" s="371"/>
      <c r="BI52" s="371"/>
      <c r="BJ52" s="371"/>
      <c r="BK52" s="371"/>
      <c r="BL52" s="371"/>
      <c r="BM52" s="371"/>
      <c r="BN52" s="371"/>
      <c r="BO52" s="371"/>
      <c r="BP52" s="371"/>
      <c r="BQ52" s="371"/>
      <c r="BR52" s="371"/>
      <c r="BS52" s="371"/>
      <c r="BT52" s="371"/>
      <c r="BU52" s="371"/>
      <c r="BV52" s="371"/>
      <c r="BW52" s="371"/>
      <c r="BX52" s="372"/>
      <c r="BY52" s="370"/>
      <c r="BZ52" s="371"/>
      <c r="CA52" s="371"/>
      <c r="CB52" s="371"/>
      <c r="CC52" s="371"/>
      <c r="CD52" s="371"/>
      <c r="CE52" s="371"/>
      <c r="CF52" s="371"/>
      <c r="CG52" s="371"/>
      <c r="CH52" s="371"/>
      <c r="CI52" s="371"/>
      <c r="CJ52" s="371"/>
      <c r="CK52" s="371"/>
      <c r="CL52" s="371"/>
      <c r="CM52" s="371"/>
      <c r="CN52" s="371"/>
      <c r="CO52" s="371"/>
      <c r="CP52" s="371"/>
      <c r="CQ52" s="371"/>
      <c r="CR52" s="371"/>
      <c r="CS52" s="371"/>
      <c r="CT52" s="371"/>
      <c r="CU52" s="371"/>
      <c r="CV52" s="371"/>
      <c r="CW52" s="371"/>
      <c r="CX52" s="371"/>
      <c r="CY52" s="371"/>
      <c r="CZ52" s="371"/>
      <c r="DA52" s="371"/>
      <c r="DB52" s="371"/>
      <c r="DC52" s="371"/>
      <c r="DD52" s="371"/>
      <c r="DE52" s="371"/>
      <c r="DF52" s="371"/>
      <c r="DG52" s="371"/>
      <c r="DH52" s="371"/>
      <c r="DI52" s="372"/>
      <c r="DJ52" s="518"/>
      <c r="DK52" s="483"/>
      <c r="DL52" s="483"/>
      <c r="DM52" s="483"/>
      <c r="DN52" s="483"/>
      <c r="DO52" s="483"/>
      <c r="DP52" s="484"/>
      <c r="DQ52" s="498"/>
      <c r="DR52" s="499"/>
      <c r="DS52" s="499"/>
      <c r="DT52" s="499"/>
      <c r="DU52" s="499"/>
      <c r="DV52" s="499"/>
      <c r="DW52" s="499"/>
      <c r="DX52" s="499"/>
      <c r="DY52" s="499"/>
      <c r="DZ52" s="500"/>
      <c r="EA52" s="429"/>
      <c r="EB52" s="430"/>
      <c r="EC52" s="430"/>
      <c r="ED52" s="430"/>
      <c r="EE52" s="430"/>
      <c r="EF52" s="430"/>
      <c r="EG52" s="430"/>
      <c r="EH52" s="430"/>
      <c r="EI52" s="430"/>
      <c r="EJ52" s="430"/>
      <c r="EK52" s="430"/>
      <c r="EL52" s="430"/>
      <c r="EM52" s="430"/>
      <c r="EN52" s="430"/>
      <c r="EO52" s="430"/>
      <c r="EP52" s="430"/>
      <c r="EQ52" s="431"/>
      <c r="ER52" s="432"/>
      <c r="ES52" s="433"/>
      <c r="ET52" s="433"/>
      <c r="EU52" s="433"/>
      <c r="EV52" s="433"/>
      <c r="EW52" s="433"/>
      <c r="EX52" s="433"/>
      <c r="EY52" s="434"/>
      <c r="EZ52" s="435"/>
      <c r="FA52" s="248"/>
      <c r="FB52" s="248"/>
      <c r="FC52" s="248"/>
      <c r="FD52" s="248"/>
      <c r="FE52" s="248"/>
      <c r="FF52" s="248"/>
      <c r="FG52" s="436"/>
    </row>
    <row r="53" spans="2:163" ht="10.5" customHeight="1">
      <c r="B53" s="402"/>
      <c r="C53" s="403"/>
      <c r="D53" s="403"/>
      <c r="E53" s="403"/>
      <c r="F53" s="403"/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3"/>
      <c r="S53" s="403"/>
      <c r="T53" s="403"/>
      <c r="U53" s="403"/>
      <c r="V53" s="403"/>
      <c r="W53" s="403"/>
      <c r="X53" s="403"/>
      <c r="Y53" s="403"/>
      <c r="Z53" s="403"/>
      <c r="AA53" s="403"/>
      <c r="AB53" s="403"/>
      <c r="AC53" s="403"/>
      <c r="AD53" s="403"/>
      <c r="AE53" s="403"/>
      <c r="AF53" s="403"/>
      <c r="AG53" s="403"/>
      <c r="AH53" s="403"/>
      <c r="AI53" s="403"/>
      <c r="AJ53" s="403"/>
      <c r="AK53" s="403"/>
      <c r="AL53" s="403"/>
      <c r="AM53" s="403"/>
      <c r="AN53" s="403"/>
      <c r="AO53" s="403"/>
      <c r="AP53" s="403"/>
      <c r="AQ53" s="403"/>
      <c r="AR53" s="403"/>
      <c r="AS53" s="403"/>
      <c r="AT53" s="403"/>
      <c r="AU53" s="370"/>
      <c r="AV53" s="371"/>
      <c r="AW53" s="371"/>
      <c r="AX53" s="371"/>
      <c r="AY53" s="371"/>
      <c r="AZ53" s="371"/>
      <c r="BA53" s="371"/>
      <c r="BB53" s="371"/>
      <c r="BC53" s="371"/>
      <c r="BD53" s="371"/>
      <c r="BE53" s="371"/>
      <c r="BF53" s="371"/>
      <c r="BG53" s="371"/>
      <c r="BH53" s="371"/>
      <c r="BI53" s="371"/>
      <c r="BJ53" s="371"/>
      <c r="BK53" s="371"/>
      <c r="BL53" s="371"/>
      <c r="BM53" s="371"/>
      <c r="BN53" s="371"/>
      <c r="BO53" s="371"/>
      <c r="BP53" s="371"/>
      <c r="BQ53" s="371"/>
      <c r="BR53" s="371"/>
      <c r="BS53" s="371"/>
      <c r="BT53" s="371"/>
      <c r="BU53" s="371"/>
      <c r="BV53" s="371"/>
      <c r="BW53" s="371"/>
      <c r="BX53" s="372"/>
      <c r="BY53" s="370"/>
      <c r="BZ53" s="371"/>
      <c r="CA53" s="371"/>
      <c r="CB53" s="371"/>
      <c r="CC53" s="371"/>
      <c r="CD53" s="371"/>
      <c r="CE53" s="371"/>
      <c r="CF53" s="371"/>
      <c r="CG53" s="371"/>
      <c r="CH53" s="371"/>
      <c r="CI53" s="371"/>
      <c r="CJ53" s="371"/>
      <c r="CK53" s="371"/>
      <c r="CL53" s="371"/>
      <c r="CM53" s="371"/>
      <c r="CN53" s="371"/>
      <c r="CO53" s="371"/>
      <c r="CP53" s="371"/>
      <c r="CQ53" s="371"/>
      <c r="CR53" s="371"/>
      <c r="CS53" s="371"/>
      <c r="CT53" s="371"/>
      <c r="CU53" s="371"/>
      <c r="CV53" s="371"/>
      <c r="CW53" s="371"/>
      <c r="CX53" s="371"/>
      <c r="CY53" s="371"/>
      <c r="CZ53" s="371"/>
      <c r="DA53" s="371"/>
      <c r="DB53" s="371"/>
      <c r="DC53" s="371"/>
      <c r="DD53" s="371"/>
      <c r="DE53" s="371"/>
      <c r="DF53" s="371"/>
      <c r="DG53" s="371"/>
      <c r="DH53" s="371"/>
      <c r="DI53" s="372"/>
      <c r="DJ53" s="518"/>
      <c r="DK53" s="483"/>
      <c r="DL53" s="483"/>
      <c r="DM53" s="483"/>
      <c r="DN53" s="483"/>
      <c r="DO53" s="483"/>
      <c r="DP53" s="484"/>
      <c r="DQ53" s="498"/>
      <c r="DR53" s="499"/>
      <c r="DS53" s="499"/>
      <c r="DT53" s="499"/>
      <c r="DU53" s="499"/>
      <c r="DV53" s="499"/>
      <c r="DW53" s="499"/>
      <c r="DX53" s="499"/>
      <c r="DY53" s="499"/>
      <c r="DZ53" s="500"/>
      <c r="EA53" s="408" t="s">
        <v>218</v>
      </c>
      <c r="EB53" s="409"/>
      <c r="EC53" s="409"/>
      <c r="ED53" s="409"/>
      <c r="EE53" s="409"/>
      <c r="EF53" s="409"/>
      <c r="EG53" s="409"/>
      <c r="EH53" s="409"/>
      <c r="EI53" s="409"/>
      <c r="EJ53" s="409"/>
      <c r="EK53" s="409"/>
      <c r="EL53" s="409"/>
      <c r="EM53" s="409"/>
      <c r="EN53" s="409"/>
      <c r="EO53" s="409"/>
      <c r="EP53" s="409"/>
      <c r="EQ53" s="410"/>
      <c r="ER53" s="414">
        <v>2.66</v>
      </c>
      <c r="ES53" s="415"/>
      <c r="ET53" s="415"/>
      <c r="EU53" s="415"/>
      <c r="EV53" s="415"/>
      <c r="EW53" s="415"/>
      <c r="EX53" s="415"/>
      <c r="EY53" s="416"/>
      <c r="EZ53" s="420"/>
      <c r="FA53" s="421"/>
      <c r="FB53" s="421"/>
      <c r="FC53" s="421"/>
      <c r="FD53" s="421"/>
      <c r="FE53" s="421"/>
      <c r="FF53" s="421"/>
      <c r="FG53" s="422"/>
    </row>
    <row r="54" spans="2:163" ht="10.5" customHeight="1">
      <c r="B54" s="315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16"/>
      <c r="AQ54" s="316"/>
      <c r="AR54" s="316"/>
      <c r="AS54" s="316"/>
      <c r="AT54" s="316"/>
      <c r="AU54" s="370"/>
      <c r="AV54" s="371"/>
      <c r="AW54" s="371"/>
      <c r="AX54" s="371"/>
      <c r="AY54" s="371"/>
      <c r="AZ54" s="371"/>
      <c r="BA54" s="371"/>
      <c r="BB54" s="371"/>
      <c r="BC54" s="371"/>
      <c r="BD54" s="371"/>
      <c r="BE54" s="371"/>
      <c r="BF54" s="371"/>
      <c r="BG54" s="371"/>
      <c r="BH54" s="371"/>
      <c r="BI54" s="371"/>
      <c r="BJ54" s="371"/>
      <c r="BK54" s="371"/>
      <c r="BL54" s="371"/>
      <c r="BM54" s="371"/>
      <c r="BN54" s="371"/>
      <c r="BO54" s="371"/>
      <c r="BP54" s="371"/>
      <c r="BQ54" s="371"/>
      <c r="BR54" s="371"/>
      <c r="BS54" s="371"/>
      <c r="BT54" s="371"/>
      <c r="BU54" s="371"/>
      <c r="BV54" s="371"/>
      <c r="BW54" s="371"/>
      <c r="BX54" s="372"/>
      <c r="BY54" s="370"/>
      <c r="BZ54" s="371"/>
      <c r="CA54" s="371"/>
      <c r="CB54" s="371"/>
      <c r="CC54" s="371"/>
      <c r="CD54" s="371"/>
      <c r="CE54" s="371"/>
      <c r="CF54" s="371"/>
      <c r="CG54" s="371"/>
      <c r="CH54" s="371"/>
      <c r="CI54" s="371"/>
      <c r="CJ54" s="371"/>
      <c r="CK54" s="371"/>
      <c r="CL54" s="371"/>
      <c r="CM54" s="371"/>
      <c r="CN54" s="371"/>
      <c r="CO54" s="371"/>
      <c r="CP54" s="371"/>
      <c r="CQ54" s="371"/>
      <c r="CR54" s="371"/>
      <c r="CS54" s="371"/>
      <c r="CT54" s="371"/>
      <c r="CU54" s="371"/>
      <c r="CV54" s="371"/>
      <c r="CW54" s="371"/>
      <c r="CX54" s="371"/>
      <c r="CY54" s="371"/>
      <c r="CZ54" s="371"/>
      <c r="DA54" s="371"/>
      <c r="DB54" s="371"/>
      <c r="DC54" s="371"/>
      <c r="DD54" s="371"/>
      <c r="DE54" s="371"/>
      <c r="DF54" s="371"/>
      <c r="DG54" s="371"/>
      <c r="DH54" s="371"/>
      <c r="DI54" s="372"/>
      <c r="DJ54" s="518"/>
      <c r="DK54" s="483"/>
      <c r="DL54" s="483"/>
      <c r="DM54" s="483"/>
      <c r="DN54" s="483"/>
      <c r="DO54" s="483"/>
      <c r="DP54" s="484"/>
      <c r="DQ54" s="498"/>
      <c r="DR54" s="499"/>
      <c r="DS54" s="499"/>
      <c r="DT54" s="499"/>
      <c r="DU54" s="499"/>
      <c r="DV54" s="499"/>
      <c r="DW54" s="499"/>
      <c r="DX54" s="499"/>
      <c r="DY54" s="499"/>
      <c r="DZ54" s="500"/>
      <c r="EA54" s="411"/>
      <c r="EB54" s="412"/>
      <c r="EC54" s="412"/>
      <c r="ED54" s="412"/>
      <c r="EE54" s="412"/>
      <c r="EF54" s="412"/>
      <c r="EG54" s="412"/>
      <c r="EH54" s="412"/>
      <c r="EI54" s="412"/>
      <c r="EJ54" s="412"/>
      <c r="EK54" s="412"/>
      <c r="EL54" s="412"/>
      <c r="EM54" s="412"/>
      <c r="EN54" s="412"/>
      <c r="EO54" s="412"/>
      <c r="EP54" s="412"/>
      <c r="EQ54" s="413"/>
      <c r="ER54" s="417"/>
      <c r="ES54" s="418"/>
      <c r="ET54" s="418"/>
      <c r="EU54" s="418"/>
      <c r="EV54" s="418"/>
      <c r="EW54" s="418"/>
      <c r="EX54" s="418"/>
      <c r="EY54" s="419"/>
      <c r="EZ54" s="423"/>
      <c r="FA54" s="424"/>
      <c r="FB54" s="424"/>
      <c r="FC54" s="424"/>
      <c r="FD54" s="424"/>
      <c r="FE54" s="424"/>
      <c r="FF54" s="424"/>
      <c r="FG54" s="425"/>
    </row>
    <row r="55" spans="2:163" ht="10.5" customHeight="1">
      <c r="B55" s="404" t="s">
        <v>233</v>
      </c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5"/>
      <c r="AD55" s="405"/>
      <c r="AE55" s="405"/>
      <c r="AF55" s="405"/>
      <c r="AG55" s="405"/>
      <c r="AH55" s="405"/>
      <c r="AI55" s="405"/>
      <c r="AJ55" s="405"/>
      <c r="AK55" s="405"/>
      <c r="AL55" s="405"/>
      <c r="AM55" s="405"/>
      <c r="AN55" s="405"/>
      <c r="AO55" s="405"/>
      <c r="AP55" s="405"/>
      <c r="AQ55" s="405"/>
      <c r="AR55" s="405"/>
      <c r="AS55" s="405"/>
      <c r="AT55" s="405"/>
      <c r="AU55" s="391" t="s">
        <v>176</v>
      </c>
      <c r="AV55" s="392"/>
      <c r="AW55" s="392"/>
      <c r="AX55" s="392"/>
      <c r="AY55" s="392"/>
      <c r="AZ55" s="392"/>
      <c r="BA55" s="392"/>
      <c r="BB55" s="392"/>
      <c r="BC55" s="392"/>
      <c r="BD55" s="392"/>
      <c r="BE55" s="392"/>
      <c r="BF55" s="392"/>
      <c r="BG55" s="392"/>
      <c r="BH55" s="392"/>
      <c r="BI55" s="392"/>
      <c r="BJ55" s="392"/>
      <c r="BK55" s="392"/>
      <c r="BL55" s="392"/>
      <c r="BM55" s="392"/>
      <c r="BN55" s="392"/>
      <c r="BO55" s="392"/>
      <c r="BP55" s="392"/>
      <c r="BQ55" s="392"/>
      <c r="BR55" s="392"/>
      <c r="BS55" s="392"/>
      <c r="BT55" s="392"/>
      <c r="BU55" s="392"/>
      <c r="BV55" s="392"/>
      <c r="BW55" s="392"/>
      <c r="BX55" s="393"/>
      <c r="BY55" s="391" t="s">
        <v>176</v>
      </c>
      <c r="BZ55" s="392"/>
      <c r="CA55" s="392"/>
      <c r="CB55" s="392"/>
      <c r="CC55" s="392"/>
      <c r="CD55" s="392"/>
      <c r="CE55" s="392"/>
      <c r="CF55" s="392"/>
      <c r="CG55" s="392"/>
      <c r="CH55" s="392"/>
      <c r="CI55" s="392"/>
      <c r="CJ55" s="392"/>
      <c r="CK55" s="392"/>
      <c r="CL55" s="392"/>
      <c r="CM55" s="392"/>
      <c r="CN55" s="392"/>
      <c r="CO55" s="392"/>
      <c r="CP55" s="392"/>
      <c r="CQ55" s="392"/>
      <c r="CR55" s="392"/>
      <c r="CS55" s="392"/>
      <c r="CT55" s="392"/>
      <c r="CU55" s="392"/>
      <c r="CV55" s="392"/>
      <c r="CW55" s="392"/>
      <c r="CX55" s="392"/>
      <c r="CY55" s="392"/>
      <c r="CZ55" s="392"/>
      <c r="DA55" s="392"/>
      <c r="DB55" s="392"/>
      <c r="DC55" s="392"/>
      <c r="DD55" s="392"/>
      <c r="DE55" s="392"/>
      <c r="DF55" s="392"/>
      <c r="DG55" s="392"/>
      <c r="DH55" s="392"/>
      <c r="DI55" s="393"/>
      <c r="DJ55" s="518"/>
      <c r="DK55" s="483"/>
      <c r="DL55" s="483"/>
      <c r="DM55" s="483"/>
      <c r="DN55" s="483"/>
      <c r="DO55" s="483"/>
      <c r="DP55" s="484"/>
      <c r="DQ55" s="498"/>
      <c r="DR55" s="499"/>
      <c r="DS55" s="499"/>
      <c r="DT55" s="499"/>
      <c r="DU55" s="499"/>
      <c r="DV55" s="499"/>
      <c r="DW55" s="499"/>
      <c r="DX55" s="499"/>
      <c r="DY55" s="499"/>
      <c r="DZ55" s="500"/>
      <c r="EA55" s="408" t="s">
        <v>211</v>
      </c>
      <c r="EB55" s="409"/>
      <c r="EC55" s="409"/>
      <c r="ED55" s="409"/>
      <c r="EE55" s="409"/>
      <c r="EF55" s="409"/>
      <c r="EG55" s="409"/>
      <c r="EH55" s="409"/>
      <c r="EI55" s="409"/>
      <c r="EJ55" s="409"/>
      <c r="EK55" s="409"/>
      <c r="EL55" s="409"/>
      <c r="EM55" s="409"/>
      <c r="EN55" s="409"/>
      <c r="EO55" s="409"/>
      <c r="EP55" s="409"/>
      <c r="EQ55" s="410"/>
      <c r="ER55" s="414">
        <v>1.81</v>
      </c>
      <c r="ES55" s="415"/>
      <c r="ET55" s="415"/>
      <c r="EU55" s="415"/>
      <c r="EV55" s="415"/>
      <c r="EW55" s="415"/>
      <c r="EX55" s="415"/>
      <c r="EY55" s="416"/>
      <c r="EZ55" s="420"/>
      <c r="FA55" s="421"/>
      <c r="FB55" s="421"/>
      <c r="FC55" s="421"/>
      <c r="FD55" s="421"/>
      <c r="FE55" s="421"/>
      <c r="FF55" s="421"/>
      <c r="FG55" s="422"/>
    </row>
    <row r="56" spans="2:163" ht="10.5" customHeight="1">
      <c r="B56" s="406"/>
      <c r="C56" s="407"/>
      <c r="D56" s="407"/>
      <c r="E56" s="407"/>
      <c r="F56" s="407"/>
      <c r="G56" s="407"/>
      <c r="H56" s="407"/>
      <c r="I56" s="407"/>
      <c r="J56" s="407"/>
      <c r="K56" s="407"/>
      <c r="L56" s="407"/>
      <c r="M56" s="407"/>
      <c r="N56" s="407"/>
      <c r="O56" s="407"/>
      <c r="P56" s="407"/>
      <c r="Q56" s="407"/>
      <c r="R56" s="407"/>
      <c r="S56" s="407"/>
      <c r="T56" s="407"/>
      <c r="U56" s="407"/>
      <c r="V56" s="407"/>
      <c r="W56" s="407"/>
      <c r="X56" s="407"/>
      <c r="Y56" s="407"/>
      <c r="Z56" s="407"/>
      <c r="AA56" s="407"/>
      <c r="AB56" s="407"/>
      <c r="AC56" s="407"/>
      <c r="AD56" s="407"/>
      <c r="AE56" s="407"/>
      <c r="AF56" s="407"/>
      <c r="AG56" s="407"/>
      <c r="AH56" s="407"/>
      <c r="AI56" s="407"/>
      <c r="AJ56" s="407"/>
      <c r="AK56" s="407"/>
      <c r="AL56" s="407"/>
      <c r="AM56" s="407"/>
      <c r="AN56" s="407"/>
      <c r="AO56" s="407"/>
      <c r="AP56" s="407"/>
      <c r="AQ56" s="407"/>
      <c r="AR56" s="407"/>
      <c r="AS56" s="407"/>
      <c r="AT56" s="407"/>
      <c r="AU56" s="391"/>
      <c r="AV56" s="392"/>
      <c r="AW56" s="392"/>
      <c r="AX56" s="392"/>
      <c r="AY56" s="392"/>
      <c r="AZ56" s="392"/>
      <c r="BA56" s="392"/>
      <c r="BB56" s="392"/>
      <c r="BC56" s="392"/>
      <c r="BD56" s="392"/>
      <c r="BE56" s="392"/>
      <c r="BF56" s="392"/>
      <c r="BG56" s="392"/>
      <c r="BH56" s="392"/>
      <c r="BI56" s="392"/>
      <c r="BJ56" s="392"/>
      <c r="BK56" s="392"/>
      <c r="BL56" s="392"/>
      <c r="BM56" s="392"/>
      <c r="BN56" s="392"/>
      <c r="BO56" s="392"/>
      <c r="BP56" s="392"/>
      <c r="BQ56" s="392"/>
      <c r="BR56" s="392"/>
      <c r="BS56" s="392"/>
      <c r="BT56" s="392"/>
      <c r="BU56" s="392"/>
      <c r="BV56" s="392"/>
      <c r="BW56" s="392"/>
      <c r="BX56" s="393"/>
      <c r="BY56" s="391"/>
      <c r="BZ56" s="392"/>
      <c r="CA56" s="392"/>
      <c r="CB56" s="392"/>
      <c r="CC56" s="392"/>
      <c r="CD56" s="392"/>
      <c r="CE56" s="392"/>
      <c r="CF56" s="392"/>
      <c r="CG56" s="392"/>
      <c r="CH56" s="392"/>
      <c r="CI56" s="392"/>
      <c r="CJ56" s="392"/>
      <c r="CK56" s="392"/>
      <c r="CL56" s="392"/>
      <c r="CM56" s="392"/>
      <c r="CN56" s="392"/>
      <c r="CO56" s="392"/>
      <c r="CP56" s="392"/>
      <c r="CQ56" s="392"/>
      <c r="CR56" s="392"/>
      <c r="CS56" s="392"/>
      <c r="CT56" s="392"/>
      <c r="CU56" s="392"/>
      <c r="CV56" s="392"/>
      <c r="CW56" s="392"/>
      <c r="CX56" s="392"/>
      <c r="CY56" s="392"/>
      <c r="CZ56" s="392"/>
      <c r="DA56" s="392"/>
      <c r="DB56" s="392"/>
      <c r="DC56" s="392"/>
      <c r="DD56" s="392"/>
      <c r="DE56" s="392"/>
      <c r="DF56" s="392"/>
      <c r="DG56" s="392"/>
      <c r="DH56" s="392"/>
      <c r="DI56" s="393"/>
      <c r="DJ56" s="518"/>
      <c r="DK56" s="483"/>
      <c r="DL56" s="483"/>
      <c r="DM56" s="483"/>
      <c r="DN56" s="483"/>
      <c r="DO56" s="483"/>
      <c r="DP56" s="484"/>
      <c r="DQ56" s="498"/>
      <c r="DR56" s="499"/>
      <c r="DS56" s="499"/>
      <c r="DT56" s="499"/>
      <c r="DU56" s="499"/>
      <c r="DV56" s="499"/>
      <c r="DW56" s="499"/>
      <c r="DX56" s="499"/>
      <c r="DY56" s="499"/>
      <c r="DZ56" s="500"/>
      <c r="EA56" s="411"/>
      <c r="EB56" s="412"/>
      <c r="EC56" s="412"/>
      <c r="ED56" s="412"/>
      <c r="EE56" s="412"/>
      <c r="EF56" s="412"/>
      <c r="EG56" s="412"/>
      <c r="EH56" s="412"/>
      <c r="EI56" s="412"/>
      <c r="EJ56" s="412"/>
      <c r="EK56" s="412"/>
      <c r="EL56" s="412"/>
      <c r="EM56" s="412"/>
      <c r="EN56" s="412"/>
      <c r="EO56" s="412"/>
      <c r="EP56" s="412"/>
      <c r="EQ56" s="413"/>
      <c r="ER56" s="417"/>
      <c r="ES56" s="418"/>
      <c r="ET56" s="418"/>
      <c r="EU56" s="418"/>
      <c r="EV56" s="418"/>
      <c r="EW56" s="418"/>
      <c r="EX56" s="418"/>
      <c r="EY56" s="419"/>
      <c r="EZ56" s="423"/>
      <c r="FA56" s="424"/>
      <c r="FB56" s="424"/>
      <c r="FC56" s="424"/>
      <c r="FD56" s="424"/>
      <c r="FE56" s="424"/>
      <c r="FF56" s="424"/>
      <c r="FG56" s="425"/>
    </row>
    <row r="57" spans="2:163" ht="10.5" customHeight="1">
      <c r="B57" s="387" t="s">
        <v>234</v>
      </c>
      <c r="C57" s="388"/>
      <c r="D57" s="388"/>
      <c r="E57" s="388"/>
      <c r="F57" s="388"/>
      <c r="G57" s="388"/>
      <c r="H57" s="388"/>
      <c r="I57" s="388"/>
      <c r="J57" s="388"/>
      <c r="K57" s="388"/>
      <c r="L57" s="388"/>
      <c r="M57" s="388"/>
      <c r="N57" s="388"/>
      <c r="O57" s="388"/>
      <c r="P57" s="388"/>
      <c r="Q57" s="388"/>
      <c r="R57" s="388"/>
      <c r="S57" s="388"/>
      <c r="T57" s="388"/>
      <c r="U57" s="388"/>
      <c r="V57" s="388"/>
      <c r="W57" s="388"/>
      <c r="X57" s="388"/>
      <c r="Y57" s="388"/>
      <c r="Z57" s="388"/>
      <c r="AA57" s="388"/>
      <c r="AB57" s="388"/>
      <c r="AC57" s="388"/>
      <c r="AD57" s="388"/>
      <c r="AE57" s="388"/>
      <c r="AF57" s="388"/>
      <c r="AG57" s="388"/>
      <c r="AH57" s="388"/>
      <c r="AI57" s="388"/>
      <c r="AJ57" s="388"/>
      <c r="AK57" s="388"/>
      <c r="AL57" s="388"/>
      <c r="AM57" s="388"/>
      <c r="AN57" s="388"/>
      <c r="AO57" s="388"/>
      <c r="AP57" s="388"/>
      <c r="AQ57" s="388"/>
      <c r="AR57" s="388"/>
      <c r="AS57" s="388"/>
      <c r="AT57" s="388"/>
      <c r="AU57" s="391" t="s">
        <v>195</v>
      </c>
      <c r="AV57" s="392"/>
      <c r="AW57" s="392"/>
      <c r="AX57" s="392"/>
      <c r="AY57" s="392"/>
      <c r="AZ57" s="392"/>
      <c r="BA57" s="392"/>
      <c r="BB57" s="392"/>
      <c r="BC57" s="392"/>
      <c r="BD57" s="392"/>
      <c r="BE57" s="392"/>
      <c r="BF57" s="392"/>
      <c r="BG57" s="392"/>
      <c r="BH57" s="392"/>
      <c r="BI57" s="392"/>
      <c r="BJ57" s="392"/>
      <c r="BK57" s="392"/>
      <c r="BL57" s="392"/>
      <c r="BM57" s="392"/>
      <c r="BN57" s="392"/>
      <c r="BO57" s="392"/>
      <c r="BP57" s="392"/>
      <c r="BQ57" s="392"/>
      <c r="BR57" s="392"/>
      <c r="BS57" s="392"/>
      <c r="BT57" s="347" t="s">
        <v>194</v>
      </c>
      <c r="BU57" s="347"/>
      <c r="BV57" s="347"/>
      <c r="BW57" s="347"/>
      <c r="BX57" s="348"/>
      <c r="BY57" s="391" t="s">
        <v>235</v>
      </c>
      <c r="BZ57" s="392"/>
      <c r="CA57" s="392"/>
      <c r="CB57" s="392"/>
      <c r="CC57" s="392"/>
      <c r="CD57" s="392"/>
      <c r="CE57" s="392"/>
      <c r="CF57" s="392"/>
      <c r="CG57" s="392"/>
      <c r="CH57" s="392"/>
      <c r="CI57" s="392"/>
      <c r="CJ57" s="392"/>
      <c r="CK57" s="392"/>
      <c r="CL57" s="392"/>
      <c r="CM57" s="392"/>
      <c r="CN57" s="392"/>
      <c r="CO57" s="392"/>
      <c r="CP57" s="392"/>
      <c r="CQ57" s="392"/>
      <c r="CR57" s="392"/>
      <c r="CS57" s="392"/>
      <c r="CT57" s="392"/>
      <c r="CU57" s="392"/>
      <c r="CV57" s="392"/>
      <c r="CW57" s="392"/>
      <c r="CX57" s="392"/>
      <c r="CY57" s="392"/>
      <c r="CZ57" s="392"/>
      <c r="DA57" s="392"/>
      <c r="DB57" s="392" t="s">
        <v>194</v>
      </c>
      <c r="DC57" s="392"/>
      <c r="DD57" s="392"/>
      <c r="DE57" s="392"/>
      <c r="DF57" s="392"/>
      <c r="DG57" s="392"/>
      <c r="DH57" s="392"/>
      <c r="DI57" s="393"/>
      <c r="DJ57" s="518"/>
      <c r="DK57" s="483"/>
      <c r="DL57" s="483"/>
      <c r="DM57" s="483"/>
      <c r="DN57" s="483"/>
      <c r="DO57" s="483"/>
      <c r="DP57" s="484"/>
      <c r="DQ57" s="498"/>
      <c r="DR57" s="499"/>
      <c r="DS57" s="499"/>
      <c r="DT57" s="499"/>
      <c r="DU57" s="499"/>
      <c r="DV57" s="499"/>
      <c r="DW57" s="499"/>
      <c r="DX57" s="499"/>
      <c r="DY57" s="499"/>
      <c r="DZ57" s="500"/>
      <c r="EA57" s="374" t="s">
        <v>213</v>
      </c>
      <c r="EB57" s="374"/>
      <c r="EC57" s="374"/>
      <c r="ED57" s="374"/>
      <c r="EE57" s="374"/>
      <c r="EF57" s="374"/>
      <c r="EG57" s="374"/>
      <c r="EH57" s="374"/>
      <c r="EI57" s="374"/>
      <c r="EJ57" s="374"/>
      <c r="EK57" s="374"/>
      <c r="EL57" s="374"/>
      <c r="EM57" s="374"/>
      <c r="EN57" s="374"/>
      <c r="EO57" s="374"/>
      <c r="EP57" s="374"/>
      <c r="EQ57" s="374"/>
      <c r="ER57" s="488">
        <v>1.38</v>
      </c>
      <c r="ES57" s="488"/>
      <c r="ET57" s="488"/>
      <c r="EU57" s="488"/>
      <c r="EV57" s="488"/>
      <c r="EW57" s="488"/>
      <c r="EX57" s="488"/>
      <c r="EY57" s="488"/>
      <c r="EZ57" s="392"/>
      <c r="FA57" s="392"/>
      <c r="FB57" s="392"/>
      <c r="FC57" s="392"/>
      <c r="FD57" s="392"/>
      <c r="FE57" s="392"/>
      <c r="FF57" s="392"/>
      <c r="FG57" s="393"/>
    </row>
    <row r="58" spans="2:163" ht="10.5" customHeight="1">
      <c r="B58" s="389"/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0"/>
      <c r="Y58" s="390"/>
      <c r="Z58" s="390"/>
      <c r="AA58" s="390"/>
      <c r="AB58" s="390"/>
      <c r="AC58" s="390"/>
      <c r="AD58" s="390"/>
      <c r="AE58" s="390"/>
      <c r="AF58" s="390"/>
      <c r="AG58" s="390"/>
      <c r="AH58" s="390"/>
      <c r="AI58" s="390"/>
      <c r="AJ58" s="390"/>
      <c r="AK58" s="390"/>
      <c r="AL58" s="390"/>
      <c r="AM58" s="390"/>
      <c r="AN58" s="390"/>
      <c r="AO58" s="390"/>
      <c r="AP58" s="390"/>
      <c r="AQ58" s="390"/>
      <c r="AR58" s="390"/>
      <c r="AS58" s="390"/>
      <c r="AT58" s="390"/>
      <c r="AU58" s="391"/>
      <c r="AV58" s="392"/>
      <c r="AW58" s="392"/>
      <c r="AX58" s="392"/>
      <c r="AY58" s="392"/>
      <c r="AZ58" s="392"/>
      <c r="BA58" s="392"/>
      <c r="BB58" s="392"/>
      <c r="BC58" s="392"/>
      <c r="BD58" s="392"/>
      <c r="BE58" s="392"/>
      <c r="BF58" s="392"/>
      <c r="BG58" s="392"/>
      <c r="BH58" s="392"/>
      <c r="BI58" s="392"/>
      <c r="BJ58" s="392"/>
      <c r="BK58" s="392"/>
      <c r="BL58" s="392"/>
      <c r="BM58" s="392"/>
      <c r="BN58" s="392"/>
      <c r="BO58" s="392"/>
      <c r="BP58" s="392"/>
      <c r="BQ58" s="392"/>
      <c r="BR58" s="392"/>
      <c r="BS58" s="392"/>
      <c r="BT58" s="347"/>
      <c r="BU58" s="347"/>
      <c r="BV58" s="347"/>
      <c r="BW58" s="347"/>
      <c r="BX58" s="348"/>
      <c r="BY58" s="391"/>
      <c r="BZ58" s="392"/>
      <c r="CA58" s="392"/>
      <c r="CB58" s="392"/>
      <c r="CC58" s="392"/>
      <c r="CD58" s="392"/>
      <c r="CE58" s="392"/>
      <c r="CF58" s="392"/>
      <c r="CG58" s="392"/>
      <c r="CH58" s="392"/>
      <c r="CI58" s="392"/>
      <c r="CJ58" s="392"/>
      <c r="CK58" s="392"/>
      <c r="CL58" s="392"/>
      <c r="CM58" s="392"/>
      <c r="CN58" s="392"/>
      <c r="CO58" s="392"/>
      <c r="CP58" s="392"/>
      <c r="CQ58" s="392"/>
      <c r="CR58" s="392"/>
      <c r="CS58" s="392"/>
      <c r="CT58" s="392"/>
      <c r="CU58" s="392"/>
      <c r="CV58" s="392"/>
      <c r="CW58" s="392"/>
      <c r="CX58" s="392"/>
      <c r="CY58" s="392"/>
      <c r="CZ58" s="392"/>
      <c r="DA58" s="392"/>
      <c r="DB58" s="392"/>
      <c r="DC58" s="392"/>
      <c r="DD58" s="392"/>
      <c r="DE58" s="392"/>
      <c r="DF58" s="392"/>
      <c r="DG58" s="392"/>
      <c r="DH58" s="392"/>
      <c r="DI58" s="393"/>
      <c r="DJ58" s="519"/>
      <c r="DK58" s="486"/>
      <c r="DL58" s="486"/>
      <c r="DM58" s="486"/>
      <c r="DN58" s="486"/>
      <c r="DO58" s="486"/>
      <c r="DP58" s="487"/>
      <c r="DQ58" s="501"/>
      <c r="DR58" s="502"/>
      <c r="DS58" s="502"/>
      <c r="DT58" s="502"/>
      <c r="DU58" s="502"/>
      <c r="DV58" s="502"/>
      <c r="DW58" s="502"/>
      <c r="DX58" s="502"/>
      <c r="DY58" s="502"/>
      <c r="DZ58" s="503"/>
      <c r="EA58" s="374"/>
      <c r="EB58" s="374"/>
      <c r="EC58" s="374"/>
      <c r="ED58" s="374"/>
      <c r="EE58" s="374"/>
      <c r="EF58" s="374"/>
      <c r="EG58" s="374"/>
      <c r="EH58" s="374"/>
      <c r="EI58" s="374"/>
      <c r="EJ58" s="374"/>
      <c r="EK58" s="374"/>
      <c r="EL58" s="374"/>
      <c r="EM58" s="374"/>
      <c r="EN58" s="374"/>
      <c r="EO58" s="374"/>
      <c r="EP58" s="374"/>
      <c r="EQ58" s="374"/>
      <c r="ER58" s="488"/>
      <c r="ES58" s="488"/>
      <c r="ET58" s="488"/>
      <c r="EU58" s="488"/>
      <c r="EV58" s="488"/>
      <c r="EW58" s="488"/>
      <c r="EX58" s="488"/>
      <c r="EY58" s="488"/>
      <c r="EZ58" s="392"/>
      <c r="FA58" s="392"/>
      <c r="FB58" s="392"/>
      <c r="FC58" s="392"/>
      <c r="FD58" s="392"/>
      <c r="FE58" s="392"/>
      <c r="FF58" s="392"/>
      <c r="FG58" s="393"/>
    </row>
    <row r="59" spans="2:163" ht="10.5" customHeight="1">
      <c r="B59" s="321" t="s">
        <v>236</v>
      </c>
      <c r="C59" s="322"/>
      <c r="D59" s="322"/>
      <c r="E59" s="322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322"/>
      <c r="R59" s="322"/>
      <c r="S59" s="322"/>
      <c r="T59" s="322"/>
      <c r="U59" s="322"/>
      <c r="V59" s="322"/>
      <c r="W59" s="322"/>
      <c r="X59" s="322"/>
      <c r="Y59" s="322"/>
      <c r="Z59" s="322"/>
      <c r="AA59" s="322"/>
      <c r="AB59" s="322"/>
      <c r="AC59" s="322"/>
      <c r="AD59" s="322"/>
      <c r="AE59" s="322"/>
      <c r="AF59" s="322"/>
      <c r="AG59" s="322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322"/>
      <c r="AS59" s="322"/>
      <c r="AT59" s="322"/>
      <c r="AU59" s="391"/>
      <c r="AV59" s="392"/>
      <c r="AW59" s="392"/>
      <c r="AX59" s="392"/>
      <c r="AY59" s="392"/>
      <c r="AZ59" s="392"/>
      <c r="BA59" s="392"/>
      <c r="BB59" s="392"/>
      <c r="BC59" s="392"/>
      <c r="BD59" s="392"/>
      <c r="BE59" s="392"/>
      <c r="BF59" s="392"/>
      <c r="BG59" s="392"/>
      <c r="BH59" s="392"/>
      <c r="BI59" s="392"/>
      <c r="BJ59" s="392"/>
      <c r="BK59" s="392"/>
      <c r="BL59" s="392"/>
      <c r="BM59" s="392"/>
      <c r="BN59" s="392"/>
      <c r="BO59" s="392"/>
      <c r="BP59" s="392"/>
      <c r="BQ59" s="392"/>
      <c r="BR59" s="392"/>
      <c r="BS59" s="392"/>
      <c r="BT59" s="347"/>
      <c r="BU59" s="347"/>
      <c r="BV59" s="347"/>
      <c r="BW59" s="347"/>
      <c r="BX59" s="348"/>
      <c r="BY59" s="391"/>
      <c r="BZ59" s="392"/>
      <c r="CA59" s="392"/>
      <c r="CB59" s="392"/>
      <c r="CC59" s="392"/>
      <c r="CD59" s="392"/>
      <c r="CE59" s="392"/>
      <c r="CF59" s="392"/>
      <c r="CG59" s="392"/>
      <c r="CH59" s="392"/>
      <c r="CI59" s="392"/>
      <c r="CJ59" s="392"/>
      <c r="CK59" s="392"/>
      <c r="CL59" s="392"/>
      <c r="CM59" s="392"/>
      <c r="CN59" s="392"/>
      <c r="CO59" s="392"/>
      <c r="CP59" s="392"/>
      <c r="CQ59" s="392"/>
      <c r="CR59" s="392"/>
      <c r="CS59" s="392"/>
      <c r="CT59" s="392"/>
      <c r="CU59" s="392"/>
      <c r="CV59" s="392"/>
      <c r="CW59" s="392"/>
      <c r="CX59" s="392"/>
      <c r="CY59" s="392"/>
      <c r="CZ59" s="392"/>
      <c r="DA59" s="392"/>
      <c r="DB59" s="392"/>
      <c r="DC59" s="392"/>
      <c r="DD59" s="392"/>
      <c r="DE59" s="392"/>
      <c r="DF59" s="392"/>
      <c r="DG59" s="392"/>
      <c r="DH59" s="392"/>
      <c r="DI59" s="393"/>
      <c r="DJ59" s="397" t="s">
        <v>237</v>
      </c>
      <c r="DK59" s="398"/>
      <c r="DL59" s="398"/>
      <c r="DM59" s="398"/>
      <c r="DN59" s="398"/>
      <c r="DO59" s="398"/>
      <c r="DP59" s="398"/>
      <c r="DQ59" s="398"/>
      <c r="DR59" s="398"/>
      <c r="DS59" s="398"/>
      <c r="DT59" s="398"/>
      <c r="DU59" s="398"/>
      <c r="DV59" s="398"/>
      <c r="DW59" s="398"/>
      <c r="DX59" s="398"/>
      <c r="DY59" s="398"/>
      <c r="DZ59" s="398"/>
      <c r="EA59" s="398"/>
      <c r="EB59" s="398"/>
      <c r="EC59" s="398"/>
      <c r="ED59" s="398"/>
      <c r="EE59" s="398"/>
      <c r="EF59" s="398"/>
      <c r="EG59" s="398"/>
      <c r="EH59" s="398"/>
      <c r="EI59" s="398"/>
      <c r="EJ59" s="398"/>
      <c r="EK59" s="398"/>
      <c r="EL59" s="398"/>
      <c r="EM59" s="398"/>
      <c r="EN59" s="398"/>
      <c r="EO59" s="398"/>
      <c r="EP59" s="398"/>
      <c r="EQ59" s="398"/>
      <c r="ER59" s="398"/>
      <c r="ES59" s="398"/>
      <c r="ET59" s="398"/>
      <c r="EU59" s="398"/>
      <c r="EV59" s="398"/>
      <c r="EW59" s="398"/>
      <c r="EX59" s="398"/>
      <c r="EY59" s="398"/>
      <c r="EZ59" s="398"/>
      <c r="FA59" s="398"/>
      <c r="FB59" s="398"/>
      <c r="FC59" s="398"/>
      <c r="FD59" s="398"/>
      <c r="FE59" s="398"/>
      <c r="FF59" s="398"/>
      <c r="FG59" s="399"/>
    </row>
    <row r="60" spans="2:163" ht="10.5" customHeight="1" thickBot="1">
      <c r="B60" s="395"/>
      <c r="C60" s="396"/>
      <c r="D60" s="396"/>
      <c r="E60" s="396"/>
      <c r="F60" s="396"/>
      <c r="G60" s="396"/>
      <c r="H60" s="396"/>
      <c r="I60" s="396"/>
      <c r="J60" s="396"/>
      <c r="K60" s="396"/>
      <c r="L60" s="396"/>
      <c r="M60" s="396"/>
      <c r="N60" s="396"/>
      <c r="O60" s="396"/>
      <c r="P60" s="396"/>
      <c r="Q60" s="396"/>
      <c r="R60" s="396"/>
      <c r="S60" s="396"/>
      <c r="T60" s="396"/>
      <c r="U60" s="396"/>
      <c r="V60" s="396"/>
      <c r="W60" s="396"/>
      <c r="X60" s="396"/>
      <c r="Y60" s="396"/>
      <c r="Z60" s="396"/>
      <c r="AA60" s="396"/>
      <c r="AB60" s="396"/>
      <c r="AC60" s="396"/>
      <c r="AD60" s="396"/>
      <c r="AE60" s="396"/>
      <c r="AF60" s="396"/>
      <c r="AG60" s="396"/>
      <c r="AH60" s="396"/>
      <c r="AI60" s="396"/>
      <c r="AJ60" s="396"/>
      <c r="AK60" s="396"/>
      <c r="AL60" s="396"/>
      <c r="AM60" s="396"/>
      <c r="AN60" s="396"/>
      <c r="AO60" s="396"/>
      <c r="AP60" s="396"/>
      <c r="AQ60" s="396"/>
      <c r="AR60" s="396"/>
      <c r="AS60" s="396"/>
      <c r="AT60" s="396"/>
      <c r="AU60" s="302" t="s">
        <v>238</v>
      </c>
      <c r="AV60" s="303"/>
      <c r="AW60" s="303"/>
      <c r="AX60" s="303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  <c r="BP60" s="303"/>
      <c r="BQ60" s="303"/>
      <c r="BR60" s="303"/>
      <c r="BS60" s="303"/>
      <c r="BT60" s="347">
        <v>0.9</v>
      </c>
      <c r="BU60" s="347"/>
      <c r="BV60" s="347"/>
      <c r="BW60" s="347"/>
      <c r="BX60" s="348"/>
      <c r="BY60" s="373" t="s">
        <v>190</v>
      </c>
      <c r="BZ60" s="374"/>
      <c r="CA60" s="374"/>
      <c r="CB60" s="374"/>
      <c r="CC60" s="374"/>
      <c r="CD60" s="374"/>
      <c r="CE60" s="374"/>
      <c r="CF60" s="374"/>
      <c r="CG60" s="374"/>
      <c r="CH60" s="374"/>
      <c r="CI60" s="374"/>
      <c r="CJ60" s="374"/>
      <c r="CK60" s="374"/>
      <c r="CL60" s="374"/>
      <c r="CM60" s="374"/>
      <c r="CN60" s="374"/>
      <c r="CO60" s="374"/>
      <c r="CP60" s="374"/>
      <c r="CQ60" s="374"/>
      <c r="CR60" s="374"/>
      <c r="CS60" s="374"/>
      <c r="CT60" s="374"/>
      <c r="CU60" s="374"/>
      <c r="CV60" s="374"/>
      <c r="CW60" s="374"/>
      <c r="CX60" s="374"/>
      <c r="CY60" s="374"/>
      <c r="CZ60" s="374"/>
      <c r="DA60" s="374"/>
      <c r="DB60" s="375">
        <v>8.1000000000000003E-2</v>
      </c>
      <c r="DC60" s="375"/>
      <c r="DD60" s="375"/>
      <c r="DE60" s="375"/>
      <c r="DF60" s="375"/>
      <c r="DG60" s="375"/>
      <c r="DH60" s="375"/>
      <c r="DI60" s="376"/>
      <c r="DJ60" s="277"/>
      <c r="DK60" s="278"/>
      <c r="DL60" s="278"/>
      <c r="DM60" s="278"/>
      <c r="DN60" s="278"/>
      <c r="DO60" s="278"/>
      <c r="DP60" s="278"/>
      <c r="DQ60" s="278"/>
      <c r="DR60" s="278"/>
      <c r="DS60" s="278"/>
      <c r="DT60" s="278"/>
      <c r="DU60" s="278"/>
      <c r="DV60" s="278"/>
      <c r="DW60" s="278"/>
      <c r="DX60" s="278"/>
      <c r="DY60" s="278"/>
      <c r="DZ60" s="278"/>
      <c r="EA60" s="278"/>
      <c r="EB60" s="278"/>
      <c r="EC60" s="278"/>
      <c r="ED60" s="278"/>
      <c r="EE60" s="278"/>
      <c r="EF60" s="278"/>
      <c r="EG60" s="278"/>
      <c r="EH60" s="278"/>
      <c r="EI60" s="278"/>
      <c r="EJ60" s="278"/>
      <c r="EK60" s="278"/>
      <c r="EL60" s="278"/>
      <c r="EM60" s="278"/>
      <c r="EN60" s="278"/>
      <c r="EO60" s="278"/>
      <c r="EP60" s="278"/>
      <c r="EQ60" s="278"/>
      <c r="ER60" s="278"/>
      <c r="ES60" s="278"/>
      <c r="ET60" s="278"/>
      <c r="EU60" s="278"/>
      <c r="EV60" s="278"/>
      <c r="EW60" s="278"/>
      <c r="EX60" s="278"/>
      <c r="EY60" s="278"/>
      <c r="EZ60" s="278"/>
      <c r="FA60" s="278"/>
      <c r="FB60" s="278"/>
      <c r="FC60" s="278"/>
      <c r="FD60" s="278"/>
      <c r="FE60" s="278"/>
      <c r="FF60" s="278"/>
      <c r="FG60" s="279"/>
    </row>
    <row r="61" spans="2:163" ht="10.5" customHeight="1" thickTop="1">
      <c r="B61" s="400" t="s">
        <v>239</v>
      </c>
      <c r="C61" s="401"/>
      <c r="D61" s="401"/>
      <c r="E61" s="401"/>
      <c r="F61" s="401"/>
      <c r="G61" s="401"/>
      <c r="H61" s="401"/>
      <c r="I61" s="401"/>
      <c r="J61" s="401"/>
      <c r="K61" s="401"/>
      <c r="L61" s="401"/>
      <c r="M61" s="401"/>
      <c r="N61" s="401"/>
      <c r="O61" s="401"/>
      <c r="P61" s="401"/>
      <c r="Q61" s="401"/>
      <c r="R61" s="401"/>
      <c r="S61" s="401"/>
      <c r="T61" s="401"/>
      <c r="U61" s="401"/>
      <c r="V61" s="401"/>
      <c r="W61" s="401"/>
      <c r="X61" s="401"/>
      <c r="Y61" s="401"/>
      <c r="Z61" s="401"/>
      <c r="AA61" s="401"/>
      <c r="AB61" s="401"/>
      <c r="AC61" s="401"/>
      <c r="AD61" s="401"/>
      <c r="AE61" s="401"/>
      <c r="AF61" s="401"/>
      <c r="AG61" s="401"/>
      <c r="AH61" s="401"/>
      <c r="AI61" s="401"/>
      <c r="AJ61" s="401"/>
      <c r="AK61" s="401"/>
      <c r="AL61" s="401"/>
      <c r="AM61" s="401"/>
      <c r="AN61" s="401"/>
      <c r="AO61" s="401"/>
      <c r="AP61" s="401"/>
      <c r="AQ61" s="401"/>
      <c r="AR61" s="401"/>
      <c r="AS61" s="401"/>
      <c r="AT61" s="401"/>
      <c r="AU61" s="302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  <c r="BP61" s="303"/>
      <c r="BQ61" s="303"/>
      <c r="BR61" s="303"/>
      <c r="BS61" s="303"/>
      <c r="BT61" s="347"/>
      <c r="BU61" s="347"/>
      <c r="BV61" s="347"/>
      <c r="BW61" s="347"/>
      <c r="BX61" s="348"/>
      <c r="BY61" s="373"/>
      <c r="BZ61" s="374"/>
      <c r="CA61" s="374"/>
      <c r="CB61" s="374"/>
      <c r="CC61" s="374"/>
      <c r="CD61" s="374"/>
      <c r="CE61" s="374"/>
      <c r="CF61" s="374"/>
      <c r="CG61" s="374"/>
      <c r="CH61" s="374"/>
      <c r="CI61" s="374"/>
      <c r="CJ61" s="374"/>
      <c r="CK61" s="374"/>
      <c r="CL61" s="374"/>
      <c r="CM61" s="374"/>
      <c r="CN61" s="374"/>
      <c r="CO61" s="374"/>
      <c r="CP61" s="374"/>
      <c r="CQ61" s="374"/>
      <c r="CR61" s="374"/>
      <c r="CS61" s="374"/>
      <c r="CT61" s="374"/>
      <c r="CU61" s="374"/>
      <c r="CV61" s="374"/>
      <c r="CW61" s="374"/>
      <c r="CX61" s="374"/>
      <c r="CY61" s="374"/>
      <c r="CZ61" s="374"/>
      <c r="DA61" s="374"/>
      <c r="DB61" s="375"/>
      <c r="DC61" s="375"/>
      <c r="DD61" s="375"/>
      <c r="DE61" s="375"/>
      <c r="DF61" s="375"/>
      <c r="DG61" s="375"/>
      <c r="DH61" s="375"/>
      <c r="DI61" s="376"/>
      <c r="DJ61" s="277"/>
      <c r="DK61" s="278"/>
      <c r="DL61" s="278"/>
      <c r="DM61" s="278"/>
      <c r="DN61" s="278"/>
      <c r="DO61" s="278"/>
      <c r="DP61" s="278"/>
      <c r="DQ61" s="278"/>
      <c r="DR61" s="278"/>
      <c r="DS61" s="278"/>
      <c r="DT61" s="278"/>
      <c r="DU61" s="278"/>
      <c r="DV61" s="278"/>
      <c r="DW61" s="278"/>
      <c r="DX61" s="278"/>
      <c r="DY61" s="278"/>
      <c r="DZ61" s="278"/>
      <c r="EA61" s="278"/>
      <c r="EB61" s="278"/>
      <c r="EC61" s="278"/>
      <c r="ED61" s="278"/>
      <c r="EE61" s="278"/>
      <c r="EF61" s="278"/>
      <c r="EG61" s="278"/>
      <c r="EH61" s="278"/>
      <c r="EI61" s="278"/>
      <c r="EJ61" s="278"/>
      <c r="EK61" s="278"/>
      <c r="EL61" s="278"/>
      <c r="EM61" s="278"/>
      <c r="EN61" s="278"/>
      <c r="EO61" s="278"/>
      <c r="EP61" s="278"/>
      <c r="EQ61" s="278"/>
      <c r="ER61" s="278"/>
      <c r="ES61" s="278"/>
      <c r="ET61" s="278"/>
      <c r="EU61" s="278"/>
      <c r="EV61" s="278"/>
      <c r="EW61" s="278"/>
      <c r="EX61" s="278"/>
      <c r="EY61" s="278"/>
      <c r="EZ61" s="278"/>
      <c r="FA61" s="278"/>
      <c r="FB61" s="278"/>
      <c r="FC61" s="278"/>
      <c r="FD61" s="278"/>
      <c r="FE61" s="278"/>
      <c r="FF61" s="278"/>
      <c r="FG61" s="279"/>
    </row>
    <row r="62" spans="2:163" ht="10.5" customHeight="1">
      <c r="B62" s="402"/>
      <c r="C62" s="403"/>
      <c r="D62" s="403"/>
      <c r="E62" s="403"/>
      <c r="F62" s="403"/>
      <c r="G62" s="403"/>
      <c r="H62" s="403"/>
      <c r="I62" s="403"/>
      <c r="J62" s="403"/>
      <c r="K62" s="403"/>
      <c r="L62" s="403"/>
      <c r="M62" s="403"/>
      <c r="N62" s="403"/>
      <c r="O62" s="403"/>
      <c r="P62" s="403"/>
      <c r="Q62" s="403"/>
      <c r="R62" s="403"/>
      <c r="S62" s="403"/>
      <c r="T62" s="403"/>
      <c r="U62" s="403"/>
      <c r="V62" s="403"/>
      <c r="W62" s="403"/>
      <c r="X62" s="403"/>
      <c r="Y62" s="403"/>
      <c r="Z62" s="403"/>
      <c r="AA62" s="403"/>
      <c r="AB62" s="403"/>
      <c r="AC62" s="403"/>
      <c r="AD62" s="403"/>
      <c r="AE62" s="403"/>
      <c r="AF62" s="403"/>
      <c r="AG62" s="403"/>
      <c r="AH62" s="403"/>
      <c r="AI62" s="403"/>
      <c r="AJ62" s="403"/>
      <c r="AK62" s="403"/>
      <c r="AL62" s="403"/>
      <c r="AM62" s="403"/>
      <c r="AN62" s="403"/>
      <c r="AO62" s="403"/>
      <c r="AP62" s="403"/>
      <c r="AQ62" s="403"/>
      <c r="AR62" s="403"/>
      <c r="AS62" s="403"/>
      <c r="AT62" s="403"/>
      <c r="AU62" s="302" t="s">
        <v>240</v>
      </c>
      <c r="AV62" s="303"/>
      <c r="AW62" s="303"/>
      <c r="AX62" s="303"/>
      <c r="AY62" s="303"/>
      <c r="AZ62" s="303"/>
      <c r="BA62" s="303"/>
      <c r="BB62" s="303"/>
      <c r="BC62" s="303"/>
      <c r="BD62" s="303"/>
      <c r="BE62" s="303"/>
      <c r="BF62" s="303"/>
      <c r="BG62" s="303"/>
      <c r="BH62" s="303"/>
      <c r="BI62" s="303"/>
      <c r="BJ62" s="303"/>
      <c r="BK62" s="303"/>
      <c r="BL62" s="303"/>
      <c r="BM62" s="303"/>
      <c r="BN62" s="303"/>
      <c r="BO62" s="303"/>
      <c r="BP62" s="303"/>
      <c r="BQ62" s="303"/>
      <c r="BR62" s="303"/>
      <c r="BS62" s="303"/>
      <c r="BT62" s="347">
        <v>0.4</v>
      </c>
      <c r="BU62" s="347"/>
      <c r="BV62" s="347"/>
      <c r="BW62" s="347"/>
      <c r="BX62" s="348"/>
      <c r="BY62" s="373"/>
      <c r="BZ62" s="374"/>
      <c r="CA62" s="374"/>
      <c r="CB62" s="374"/>
      <c r="CC62" s="374"/>
      <c r="CD62" s="374"/>
      <c r="CE62" s="374"/>
      <c r="CF62" s="374"/>
      <c r="CG62" s="374"/>
      <c r="CH62" s="374"/>
      <c r="CI62" s="374"/>
      <c r="CJ62" s="374"/>
      <c r="CK62" s="374"/>
      <c r="CL62" s="374"/>
      <c r="CM62" s="374"/>
      <c r="CN62" s="374"/>
      <c r="CO62" s="374"/>
      <c r="CP62" s="374"/>
      <c r="CQ62" s="374"/>
      <c r="CR62" s="374"/>
      <c r="CS62" s="374"/>
      <c r="CT62" s="374"/>
      <c r="CU62" s="374"/>
      <c r="CV62" s="374"/>
      <c r="CW62" s="374"/>
      <c r="CX62" s="374"/>
      <c r="CY62" s="374"/>
      <c r="CZ62" s="374"/>
      <c r="DA62" s="374"/>
      <c r="DB62" s="375"/>
      <c r="DC62" s="375"/>
      <c r="DD62" s="375"/>
      <c r="DE62" s="375"/>
      <c r="DF62" s="375"/>
      <c r="DG62" s="375"/>
      <c r="DH62" s="375"/>
      <c r="DI62" s="376"/>
      <c r="DJ62" s="274" t="s">
        <v>241</v>
      </c>
      <c r="DK62" s="275"/>
      <c r="DL62" s="275"/>
      <c r="DM62" s="275"/>
      <c r="DN62" s="275"/>
      <c r="DO62" s="275"/>
      <c r="DP62" s="275"/>
      <c r="DQ62" s="275"/>
      <c r="DR62" s="275"/>
      <c r="DS62" s="275"/>
      <c r="DT62" s="275"/>
      <c r="DU62" s="275"/>
      <c r="DV62" s="275"/>
      <c r="DW62" s="275"/>
      <c r="DX62" s="275"/>
      <c r="DY62" s="275"/>
      <c r="DZ62" s="275"/>
      <c r="EA62" s="275"/>
      <c r="EB62" s="275"/>
      <c r="EC62" s="275"/>
      <c r="ED62" s="275"/>
      <c r="EE62" s="275"/>
      <c r="EF62" s="275"/>
      <c r="EG62" s="275"/>
      <c r="EH62" s="275"/>
      <c r="EI62" s="275"/>
      <c r="EJ62" s="275"/>
      <c r="EK62" s="275"/>
      <c r="EL62" s="275"/>
      <c r="EM62" s="275"/>
      <c r="EN62" s="275"/>
      <c r="EO62" s="275"/>
      <c r="EP62" s="275"/>
      <c r="EQ62" s="275"/>
      <c r="ER62" s="275"/>
      <c r="ES62" s="275"/>
      <c r="ET62" s="275"/>
      <c r="EU62" s="275"/>
      <c r="EV62" s="275"/>
      <c r="EW62" s="275"/>
      <c r="EX62" s="275"/>
      <c r="EY62" s="275"/>
      <c r="EZ62" s="275"/>
      <c r="FA62" s="275"/>
      <c r="FB62" s="275"/>
      <c r="FC62" s="275"/>
      <c r="FD62" s="275"/>
      <c r="FE62" s="275"/>
      <c r="FF62" s="275"/>
      <c r="FG62" s="276"/>
    </row>
    <row r="63" spans="2:163" ht="10.5" customHeight="1">
      <c r="B63" s="402"/>
      <c r="C63" s="403"/>
      <c r="D63" s="403"/>
      <c r="E63" s="403"/>
      <c r="F63" s="403"/>
      <c r="G63" s="403"/>
      <c r="H63" s="403"/>
      <c r="I63" s="403"/>
      <c r="J63" s="403"/>
      <c r="K63" s="403"/>
      <c r="L63" s="403"/>
      <c r="M63" s="403"/>
      <c r="N63" s="403"/>
      <c r="O63" s="403"/>
      <c r="P63" s="403"/>
      <c r="Q63" s="403"/>
      <c r="R63" s="403"/>
      <c r="S63" s="403"/>
      <c r="T63" s="403"/>
      <c r="U63" s="403"/>
      <c r="V63" s="403"/>
      <c r="W63" s="403"/>
      <c r="X63" s="403"/>
      <c r="Y63" s="403"/>
      <c r="Z63" s="403"/>
      <c r="AA63" s="403"/>
      <c r="AB63" s="403"/>
      <c r="AC63" s="403"/>
      <c r="AD63" s="403"/>
      <c r="AE63" s="403"/>
      <c r="AF63" s="403"/>
      <c r="AG63" s="403"/>
      <c r="AH63" s="403"/>
      <c r="AI63" s="403"/>
      <c r="AJ63" s="403"/>
      <c r="AK63" s="403"/>
      <c r="AL63" s="403"/>
      <c r="AM63" s="403"/>
      <c r="AN63" s="403"/>
      <c r="AO63" s="403"/>
      <c r="AP63" s="403"/>
      <c r="AQ63" s="403"/>
      <c r="AR63" s="403"/>
      <c r="AS63" s="403"/>
      <c r="AT63" s="403"/>
      <c r="AU63" s="302"/>
      <c r="AV63" s="303"/>
      <c r="AW63" s="303"/>
      <c r="AX63" s="303"/>
      <c r="AY63" s="303"/>
      <c r="AZ63" s="303"/>
      <c r="BA63" s="303"/>
      <c r="BB63" s="303"/>
      <c r="BC63" s="303"/>
      <c r="BD63" s="303"/>
      <c r="BE63" s="303"/>
      <c r="BF63" s="303"/>
      <c r="BG63" s="303"/>
      <c r="BH63" s="303"/>
      <c r="BI63" s="303"/>
      <c r="BJ63" s="303"/>
      <c r="BK63" s="303"/>
      <c r="BL63" s="303"/>
      <c r="BM63" s="303"/>
      <c r="BN63" s="303"/>
      <c r="BO63" s="303"/>
      <c r="BP63" s="303"/>
      <c r="BQ63" s="303"/>
      <c r="BR63" s="303"/>
      <c r="BS63" s="303"/>
      <c r="BT63" s="347"/>
      <c r="BU63" s="347"/>
      <c r="BV63" s="347"/>
      <c r="BW63" s="347"/>
      <c r="BX63" s="348"/>
      <c r="BY63" s="373" t="s">
        <v>242</v>
      </c>
      <c r="BZ63" s="374"/>
      <c r="CA63" s="374"/>
      <c r="CB63" s="374"/>
      <c r="CC63" s="374"/>
      <c r="CD63" s="374"/>
      <c r="CE63" s="374"/>
      <c r="CF63" s="374"/>
      <c r="CG63" s="374"/>
      <c r="CH63" s="374"/>
      <c r="CI63" s="374"/>
      <c r="CJ63" s="374"/>
      <c r="CK63" s="374"/>
      <c r="CL63" s="374"/>
      <c r="CM63" s="374"/>
      <c r="CN63" s="374"/>
      <c r="CO63" s="374"/>
      <c r="CP63" s="374"/>
      <c r="CQ63" s="374"/>
      <c r="CR63" s="374"/>
      <c r="CS63" s="374"/>
      <c r="CT63" s="374"/>
      <c r="CU63" s="374"/>
      <c r="CV63" s="374"/>
      <c r="CW63" s="374"/>
      <c r="CX63" s="374"/>
      <c r="CY63" s="374"/>
      <c r="CZ63" s="374"/>
      <c r="DA63" s="374"/>
      <c r="DB63" s="375">
        <v>0.08</v>
      </c>
      <c r="DC63" s="375"/>
      <c r="DD63" s="375"/>
      <c r="DE63" s="375"/>
      <c r="DF63" s="375"/>
      <c r="DG63" s="375"/>
      <c r="DH63" s="375"/>
      <c r="DI63" s="376"/>
      <c r="DJ63" s="249"/>
      <c r="DK63" s="250"/>
      <c r="DL63" s="250"/>
      <c r="DM63" s="250"/>
      <c r="DN63" s="250"/>
      <c r="DO63" s="250"/>
      <c r="DP63" s="250"/>
      <c r="DQ63" s="250"/>
      <c r="DR63" s="250"/>
      <c r="DS63" s="250"/>
      <c r="DT63" s="250"/>
      <c r="DU63" s="250"/>
      <c r="DV63" s="250"/>
      <c r="DW63" s="250"/>
      <c r="DX63" s="250"/>
      <c r="DY63" s="250"/>
      <c r="DZ63" s="250"/>
      <c r="EA63" s="250"/>
      <c r="EB63" s="250"/>
      <c r="EC63" s="250"/>
      <c r="ED63" s="250"/>
      <c r="EE63" s="250"/>
      <c r="EF63" s="250"/>
      <c r="EG63" s="250"/>
      <c r="EH63" s="250"/>
      <c r="EI63" s="250"/>
      <c r="EJ63" s="250"/>
      <c r="EK63" s="250"/>
      <c r="EL63" s="250"/>
      <c r="EM63" s="250"/>
      <c r="EN63" s="250"/>
      <c r="EO63" s="250"/>
      <c r="EP63" s="250"/>
      <c r="EQ63" s="250"/>
      <c r="ER63" s="250"/>
      <c r="ES63" s="250"/>
      <c r="ET63" s="250"/>
      <c r="EU63" s="250"/>
      <c r="EV63" s="250"/>
      <c r="EW63" s="250"/>
      <c r="EX63" s="250"/>
      <c r="EY63" s="250"/>
      <c r="EZ63" s="250"/>
      <c r="FA63" s="250"/>
      <c r="FB63" s="250"/>
      <c r="FC63" s="250"/>
      <c r="FD63" s="250"/>
      <c r="FE63" s="250"/>
      <c r="FF63" s="250"/>
      <c r="FG63" s="251"/>
    </row>
    <row r="64" spans="2:163" ht="10.5" customHeight="1">
      <c r="B64" s="315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  <c r="AG64" s="316"/>
      <c r="AH64" s="316"/>
      <c r="AI64" s="316"/>
      <c r="AJ64" s="316"/>
      <c r="AK64" s="316"/>
      <c r="AL64" s="316"/>
      <c r="AM64" s="316"/>
      <c r="AN64" s="316"/>
      <c r="AO64" s="316"/>
      <c r="AP64" s="316"/>
      <c r="AQ64" s="316"/>
      <c r="AR64" s="316"/>
      <c r="AS64" s="316"/>
      <c r="AT64" s="316"/>
      <c r="AU64" s="302" t="s">
        <v>243</v>
      </c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3"/>
      <c r="BG64" s="303"/>
      <c r="BH64" s="303"/>
      <c r="BI64" s="303"/>
      <c r="BJ64" s="303"/>
      <c r="BK64" s="303"/>
      <c r="BL64" s="303"/>
      <c r="BM64" s="303"/>
      <c r="BN64" s="303"/>
      <c r="BO64" s="303"/>
      <c r="BP64" s="303"/>
      <c r="BQ64" s="303"/>
      <c r="BR64" s="303"/>
      <c r="BS64" s="303"/>
      <c r="BT64" s="347">
        <v>0.5</v>
      </c>
      <c r="BU64" s="347"/>
      <c r="BV64" s="347"/>
      <c r="BW64" s="347"/>
      <c r="BX64" s="348"/>
      <c r="BY64" s="373"/>
      <c r="BZ64" s="374"/>
      <c r="CA64" s="374"/>
      <c r="CB64" s="374"/>
      <c r="CC64" s="374"/>
      <c r="CD64" s="374"/>
      <c r="CE64" s="374"/>
      <c r="CF64" s="374"/>
      <c r="CG64" s="374"/>
      <c r="CH64" s="374"/>
      <c r="CI64" s="374"/>
      <c r="CJ64" s="374"/>
      <c r="CK64" s="374"/>
      <c r="CL64" s="374"/>
      <c r="CM64" s="374"/>
      <c r="CN64" s="374"/>
      <c r="CO64" s="374"/>
      <c r="CP64" s="374"/>
      <c r="CQ64" s="374"/>
      <c r="CR64" s="374"/>
      <c r="CS64" s="374"/>
      <c r="CT64" s="374"/>
      <c r="CU64" s="374"/>
      <c r="CV64" s="374"/>
      <c r="CW64" s="374"/>
      <c r="CX64" s="374"/>
      <c r="CY64" s="374"/>
      <c r="CZ64" s="374"/>
      <c r="DA64" s="374"/>
      <c r="DB64" s="375"/>
      <c r="DC64" s="375"/>
      <c r="DD64" s="375"/>
      <c r="DE64" s="375"/>
      <c r="DF64" s="375"/>
      <c r="DG64" s="375"/>
      <c r="DH64" s="375"/>
      <c r="DI64" s="376"/>
      <c r="DJ64" s="249"/>
      <c r="DK64" s="250"/>
      <c r="DL64" s="250"/>
      <c r="DM64" s="250"/>
      <c r="DN64" s="250"/>
      <c r="DO64" s="250"/>
      <c r="DP64" s="250"/>
      <c r="DQ64" s="250"/>
      <c r="DR64" s="250"/>
      <c r="DS64" s="250"/>
      <c r="DT64" s="250"/>
      <c r="DU64" s="250"/>
      <c r="DV64" s="250"/>
      <c r="DW64" s="250"/>
      <c r="DX64" s="250"/>
      <c r="DY64" s="250"/>
      <c r="DZ64" s="250"/>
      <c r="EA64" s="250"/>
      <c r="EB64" s="250"/>
      <c r="EC64" s="250"/>
      <c r="ED64" s="250"/>
      <c r="EE64" s="250"/>
      <c r="EF64" s="250"/>
      <c r="EG64" s="250"/>
      <c r="EH64" s="250"/>
      <c r="EI64" s="250"/>
      <c r="EJ64" s="250"/>
      <c r="EK64" s="250"/>
      <c r="EL64" s="250"/>
      <c r="EM64" s="250"/>
      <c r="EN64" s="250"/>
      <c r="EO64" s="250"/>
      <c r="EP64" s="250"/>
      <c r="EQ64" s="250"/>
      <c r="ER64" s="250"/>
      <c r="ES64" s="250"/>
      <c r="ET64" s="250"/>
      <c r="EU64" s="250"/>
      <c r="EV64" s="250"/>
      <c r="EW64" s="250"/>
      <c r="EX64" s="250"/>
      <c r="EY64" s="250"/>
      <c r="EZ64" s="250"/>
      <c r="FA64" s="250"/>
      <c r="FB64" s="250"/>
      <c r="FC64" s="250"/>
      <c r="FD64" s="250"/>
      <c r="FE64" s="250"/>
      <c r="FF64" s="250"/>
      <c r="FG64" s="251"/>
    </row>
    <row r="65" spans="2:163" ht="10.5" customHeight="1">
      <c r="B65" s="391" t="s">
        <v>244</v>
      </c>
      <c r="C65" s="392"/>
      <c r="D65" s="392"/>
      <c r="E65" s="392"/>
      <c r="F65" s="392"/>
      <c r="G65" s="392"/>
      <c r="H65" s="392"/>
      <c r="I65" s="392"/>
      <c r="J65" s="392"/>
      <c r="K65" s="392"/>
      <c r="L65" s="392"/>
      <c r="M65" s="392"/>
      <c r="N65" s="392"/>
      <c r="O65" s="392"/>
      <c r="P65" s="392"/>
      <c r="Q65" s="392"/>
      <c r="R65" s="392"/>
      <c r="S65" s="392"/>
      <c r="T65" s="392"/>
      <c r="U65" s="392"/>
      <c r="V65" s="392"/>
      <c r="W65" s="392"/>
      <c r="X65" s="392"/>
      <c r="Y65" s="392"/>
      <c r="Z65" s="392"/>
      <c r="AA65" s="392"/>
      <c r="AB65" s="392"/>
      <c r="AC65" s="392"/>
      <c r="AD65" s="392"/>
      <c r="AE65" s="392"/>
      <c r="AF65" s="392"/>
      <c r="AG65" s="392"/>
      <c r="AH65" s="392"/>
      <c r="AI65" s="392"/>
      <c r="AJ65" s="392"/>
      <c r="AK65" s="392"/>
      <c r="AL65" s="392"/>
      <c r="AM65" s="392"/>
      <c r="AN65" s="392"/>
      <c r="AO65" s="392"/>
      <c r="AP65" s="392"/>
      <c r="AQ65" s="392"/>
      <c r="AR65" s="392"/>
      <c r="AS65" s="392"/>
      <c r="AT65" s="394"/>
      <c r="AU65" s="302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3"/>
      <c r="BG65" s="303"/>
      <c r="BH65" s="303"/>
      <c r="BI65" s="303"/>
      <c r="BJ65" s="303"/>
      <c r="BK65" s="303"/>
      <c r="BL65" s="303"/>
      <c r="BM65" s="303"/>
      <c r="BN65" s="303"/>
      <c r="BO65" s="303"/>
      <c r="BP65" s="303"/>
      <c r="BQ65" s="303"/>
      <c r="BR65" s="303"/>
      <c r="BS65" s="303"/>
      <c r="BT65" s="347"/>
      <c r="BU65" s="347"/>
      <c r="BV65" s="347"/>
      <c r="BW65" s="347"/>
      <c r="BX65" s="348"/>
      <c r="BY65" s="373"/>
      <c r="BZ65" s="374"/>
      <c r="CA65" s="374"/>
      <c r="CB65" s="374"/>
      <c r="CC65" s="374"/>
      <c r="CD65" s="374"/>
      <c r="CE65" s="374"/>
      <c r="CF65" s="374"/>
      <c r="CG65" s="374"/>
      <c r="CH65" s="374"/>
      <c r="CI65" s="374"/>
      <c r="CJ65" s="374"/>
      <c r="CK65" s="374"/>
      <c r="CL65" s="374"/>
      <c r="CM65" s="374"/>
      <c r="CN65" s="374"/>
      <c r="CO65" s="374"/>
      <c r="CP65" s="374"/>
      <c r="CQ65" s="374"/>
      <c r="CR65" s="374"/>
      <c r="CS65" s="374"/>
      <c r="CT65" s="374"/>
      <c r="CU65" s="374"/>
      <c r="CV65" s="374"/>
      <c r="CW65" s="374"/>
      <c r="CX65" s="374"/>
      <c r="CY65" s="374"/>
      <c r="CZ65" s="374"/>
      <c r="DA65" s="374"/>
      <c r="DB65" s="375"/>
      <c r="DC65" s="375"/>
      <c r="DD65" s="375"/>
      <c r="DE65" s="375"/>
      <c r="DF65" s="375"/>
      <c r="DG65" s="375"/>
      <c r="DH65" s="375"/>
      <c r="DI65" s="376"/>
      <c r="DJ65" s="249" t="s">
        <v>245</v>
      </c>
      <c r="DK65" s="250"/>
      <c r="DL65" s="250"/>
      <c r="DM65" s="250"/>
      <c r="DN65" s="250"/>
      <c r="DO65" s="250"/>
      <c r="DP65" s="250"/>
      <c r="DQ65" s="250"/>
      <c r="DR65" s="250"/>
      <c r="DS65" s="250"/>
      <c r="DT65" s="250"/>
      <c r="DU65" s="250"/>
      <c r="DV65" s="250"/>
      <c r="DW65" s="250"/>
      <c r="DX65" s="250"/>
      <c r="DY65" s="250"/>
      <c r="DZ65" s="250"/>
      <c r="EA65" s="250"/>
      <c r="EB65" s="250"/>
      <c r="EC65" s="250"/>
      <c r="ED65" s="250"/>
      <c r="EE65" s="250"/>
      <c r="EF65" s="250"/>
      <c r="EG65" s="250"/>
      <c r="EH65" s="250"/>
      <c r="EI65" s="250"/>
      <c r="EJ65" s="250"/>
      <c r="EK65" s="250"/>
      <c r="EL65" s="250"/>
      <c r="EM65" s="250"/>
      <c r="EN65" s="250"/>
      <c r="EO65" s="250"/>
      <c r="EP65" s="250"/>
      <c r="EQ65" s="250"/>
      <c r="ER65" s="250"/>
      <c r="ES65" s="250"/>
      <c r="ET65" s="250"/>
      <c r="EU65" s="250"/>
      <c r="EV65" s="250"/>
      <c r="EW65" s="250"/>
      <c r="EX65" s="250"/>
      <c r="EY65" s="250"/>
      <c r="EZ65" s="250"/>
      <c r="FA65" s="250"/>
      <c r="FB65" s="250"/>
      <c r="FC65" s="250"/>
      <c r="FD65" s="250"/>
      <c r="FE65" s="250"/>
      <c r="FF65" s="250"/>
      <c r="FG65" s="251"/>
    </row>
    <row r="66" spans="2:163" ht="10.5" customHeight="1">
      <c r="B66" s="391"/>
      <c r="C66" s="392"/>
      <c r="D66" s="392"/>
      <c r="E66" s="392"/>
      <c r="F66" s="392"/>
      <c r="G66" s="392"/>
      <c r="H66" s="392"/>
      <c r="I66" s="392"/>
      <c r="J66" s="392"/>
      <c r="K66" s="392"/>
      <c r="L66" s="392"/>
      <c r="M66" s="392"/>
      <c r="N66" s="392"/>
      <c r="O66" s="392"/>
      <c r="P66" s="392"/>
      <c r="Q66" s="392"/>
      <c r="R66" s="392"/>
      <c r="S66" s="392"/>
      <c r="T66" s="392"/>
      <c r="U66" s="392"/>
      <c r="V66" s="392"/>
      <c r="W66" s="392"/>
      <c r="X66" s="392"/>
      <c r="Y66" s="392"/>
      <c r="Z66" s="392"/>
      <c r="AA66" s="392"/>
      <c r="AB66" s="392"/>
      <c r="AC66" s="392"/>
      <c r="AD66" s="392"/>
      <c r="AE66" s="392"/>
      <c r="AF66" s="392"/>
      <c r="AG66" s="392"/>
      <c r="AH66" s="392"/>
      <c r="AI66" s="392"/>
      <c r="AJ66" s="392"/>
      <c r="AK66" s="392"/>
      <c r="AL66" s="392"/>
      <c r="AM66" s="392"/>
      <c r="AN66" s="392"/>
      <c r="AO66" s="392"/>
      <c r="AP66" s="392"/>
      <c r="AQ66" s="392"/>
      <c r="AR66" s="392"/>
      <c r="AS66" s="392"/>
      <c r="AT66" s="394"/>
      <c r="AU66" s="302" t="s">
        <v>246</v>
      </c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3"/>
      <c r="BG66" s="303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  <c r="BS66" s="303"/>
      <c r="BT66" s="347">
        <v>1.5</v>
      </c>
      <c r="BU66" s="347"/>
      <c r="BV66" s="347"/>
      <c r="BW66" s="347"/>
      <c r="BX66" s="348"/>
      <c r="BY66" s="373" t="s">
        <v>247</v>
      </c>
      <c r="BZ66" s="374"/>
      <c r="CA66" s="374"/>
      <c r="CB66" s="374"/>
      <c r="CC66" s="374"/>
      <c r="CD66" s="374"/>
      <c r="CE66" s="374"/>
      <c r="CF66" s="374"/>
      <c r="CG66" s="374"/>
      <c r="CH66" s="374"/>
      <c r="CI66" s="374"/>
      <c r="CJ66" s="374"/>
      <c r="CK66" s="374"/>
      <c r="CL66" s="374"/>
      <c r="CM66" s="374"/>
      <c r="CN66" s="374"/>
      <c r="CO66" s="374"/>
      <c r="CP66" s="374"/>
      <c r="CQ66" s="374"/>
      <c r="CR66" s="374"/>
      <c r="CS66" s="374"/>
      <c r="CT66" s="374"/>
      <c r="CU66" s="374"/>
      <c r="CV66" s="374"/>
      <c r="CW66" s="374"/>
      <c r="CX66" s="374"/>
      <c r="CY66" s="374"/>
      <c r="CZ66" s="374"/>
      <c r="DA66" s="374"/>
      <c r="DB66" s="375">
        <v>7.4999999999999997E-2</v>
      </c>
      <c r="DC66" s="375"/>
      <c r="DD66" s="375"/>
      <c r="DE66" s="375"/>
      <c r="DF66" s="375"/>
      <c r="DG66" s="375"/>
      <c r="DH66" s="375"/>
      <c r="DI66" s="376"/>
      <c r="DJ66" s="249"/>
      <c r="DK66" s="250"/>
      <c r="DL66" s="250"/>
      <c r="DM66" s="250"/>
      <c r="DN66" s="250"/>
      <c r="DO66" s="250"/>
      <c r="DP66" s="250"/>
      <c r="DQ66" s="250"/>
      <c r="DR66" s="250"/>
      <c r="DS66" s="250"/>
      <c r="DT66" s="250"/>
      <c r="DU66" s="250"/>
      <c r="DV66" s="250"/>
      <c r="DW66" s="250"/>
      <c r="DX66" s="250"/>
      <c r="DY66" s="250"/>
      <c r="DZ66" s="250"/>
      <c r="EA66" s="250"/>
      <c r="EB66" s="250"/>
      <c r="EC66" s="250"/>
      <c r="ED66" s="250"/>
      <c r="EE66" s="250"/>
      <c r="EF66" s="250"/>
      <c r="EG66" s="250"/>
      <c r="EH66" s="250"/>
      <c r="EI66" s="250"/>
      <c r="EJ66" s="250"/>
      <c r="EK66" s="250"/>
      <c r="EL66" s="250"/>
      <c r="EM66" s="250"/>
      <c r="EN66" s="250"/>
      <c r="EO66" s="250"/>
      <c r="EP66" s="250"/>
      <c r="EQ66" s="250"/>
      <c r="ER66" s="250"/>
      <c r="ES66" s="250"/>
      <c r="ET66" s="250"/>
      <c r="EU66" s="250"/>
      <c r="EV66" s="250"/>
      <c r="EW66" s="250"/>
      <c r="EX66" s="250"/>
      <c r="EY66" s="250"/>
      <c r="EZ66" s="250"/>
      <c r="FA66" s="250"/>
      <c r="FB66" s="250"/>
      <c r="FC66" s="250"/>
      <c r="FD66" s="250"/>
      <c r="FE66" s="250"/>
      <c r="FF66" s="250"/>
      <c r="FG66" s="251"/>
    </row>
    <row r="67" spans="2:163" ht="8.25" customHeight="1">
      <c r="B67" s="391" t="s">
        <v>248</v>
      </c>
      <c r="C67" s="392"/>
      <c r="D67" s="392"/>
      <c r="E67" s="392"/>
      <c r="F67" s="392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92"/>
      <c r="U67" s="392"/>
      <c r="V67" s="392"/>
      <c r="W67" s="392"/>
      <c r="X67" s="392"/>
      <c r="Y67" s="392"/>
      <c r="Z67" s="392"/>
      <c r="AA67" s="392"/>
      <c r="AB67" s="392"/>
      <c r="AC67" s="392"/>
      <c r="AD67" s="392"/>
      <c r="AE67" s="392"/>
      <c r="AF67" s="392"/>
      <c r="AG67" s="392"/>
      <c r="AH67" s="347" t="s">
        <v>194</v>
      </c>
      <c r="AI67" s="347"/>
      <c r="AJ67" s="347"/>
      <c r="AK67" s="347"/>
      <c r="AL67" s="347"/>
      <c r="AM67" s="347"/>
      <c r="AN67" s="347"/>
      <c r="AO67" s="347"/>
      <c r="AP67" s="347"/>
      <c r="AQ67" s="347"/>
      <c r="AR67" s="347"/>
      <c r="AS67" s="347"/>
      <c r="AT67" s="354"/>
      <c r="AU67" s="302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3"/>
      <c r="BG67" s="303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  <c r="BS67" s="303"/>
      <c r="BT67" s="347"/>
      <c r="BU67" s="347"/>
      <c r="BV67" s="347"/>
      <c r="BW67" s="347"/>
      <c r="BX67" s="348"/>
      <c r="BY67" s="373"/>
      <c r="BZ67" s="374"/>
      <c r="CA67" s="374"/>
      <c r="CB67" s="374"/>
      <c r="CC67" s="374"/>
      <c r="CD67" s="374"/>
      <c r="CE67" s="374"/>
      <c r="CF67" s="374"/>
      <c r="CG67" s="374"/>
      <c r="CH67" s="374"/>
      <c r="CI67" s="374"/>
      <c r="CJ67" s="374"/>
      <c r="CK67" s="374"/>
      <c r="CL67" s="374"/>
      <c r="CM67" s="374"/>
      <c r="CN67" s="374"/>
      <c r="CO67" s="374"/>
      <c r="CP67" s="374"/>
      <c r="CQ67" s="374"/>
      <c r="CR67" s="374"/>
      <c r="CS67" s="374"/>
      <c r="CT67" s="374"/>
      <c r="CU67" s="374"/>
      <c r="CV67" s="374"/>
      <c r="CW67" s="374"/>
      <c r="CX67" s="374"/>
      <c r="CY67" s="374"/>
      <c r="CZ67" s="374"/>
      <c r="DA67" s="374"/>
      <c r="DB67" s="375"/>
      <c r="DC67" s="375"/>
      <c r="DD67" s="375"/>
      <c r="DE67" s="375"/>
      <c r="DF67" s="375"/>
      <c r="DG67" s="375"/>
      <c r="DH67" s="375"/>
      <c r="DI67" s="376"/>
      <c r="DJ67" s="249"/>
      <c r="DK67" s="250"/>
      <c r="DL67" s="250"/>
      <c r="DM67" s="250"/>
      <c r="DN67" s="250"/>
      <c r="DO67" s="250"/>
      <c r="DP67" s="250"/>
      <c r="DQ67" s="250"/>
      <c r="DR67" s="250"/>
      <c r="DS67" s="250"/>
      <c r="DT67" s="250"/>
      <c r="DU67" s="250"/>
      <c r="DV67" s="250"/>
      <c r="DW67" s="250"/>
      <c r="DX67" s="250"/>
      <c r="DY67" s="250"/>
      <c r="DZ67" s="250"/>
      <c r="EA67" s="250"/>
      <c r="EB67" s="250"/>
      <c r="EC67" s="250"/>
      <c r="ED67" s="250"/>
      <c r="EE67" s="250"/>
      <c r="EF67" s="250"/>
      <c r="EG67" s="250"/>
      <c r="EH67" s="250"/>
      <c r="EI67" s="250"/>
      <c r="EJ67" s="250"/>
      <c r="EK67" s="250"/>
      <c r="EL67" s="250"/>
      <c r="EM67" s="250"/>
      <c r="EN67" s="250"/>
      <c r="EO67" s="250"/>
      <c r="EP67" s="250"/>
      <c r="EQ67" s="250"/>
      <c r="ER67" s="250"/>
      <c r="ES67" s="250"/>
      <c r="ET67" s="250"/>
      <c r="EU67" s="250"/>
      <c r="EV67" s="250"/>
      <c r="EW67" s="250"/>
      <c r="EX67" s="250"/>
      <c r="EY67" s="250"/>
      <c r="EZ67" s="250"/>
      <c r="FA67" s="250"/>
      <c r="FB67" s="250"/>
      <c r="FC67" s="250"/>
      <c r="FD67" s="250"/>
      <c r="FE67" s="250"/>
      <c r="FF67" s="250"/>
      <c r="FG67" s="251"/>
    </row>
    <row r="68" spans="2:163" ht="8.25" customHeight="1">
      <c r="B68" s="391"/>
      <c r="C68" s="392"/>
      <c r="D68" s="392"/>
      <c r="E68" s="392"/>
      <c r="F68" s="392"/>
      <c r="G68" s="392"/>
      <c r="H68" s="392"/>
      <c r="I68" s="392"/>
      <c r="J68" s="392"/>
      <c r="K68" s="392"/>
      <c r="L68" s="392"/>
      <c r="M68" s="392"/>
      <c r="N68" s="392"/>
      <c r="O68" s="392"/>
      <c r="P68" s="392"/>
      <c r="Q68" s="392"/>
      <c r="R68" s="392"/>
      <c r="S68" s="392"/>
      <c r="T68" s="392"/>
      <c r="U68" s="392"/>
      <c r="V68" s="392"/>
      <c r="W68" s="392"/>
      <c r="X68" s="392"/>
      <c r="Y68" s="392"/>
      <c r="Z68" s="392"/>
      <c r="AA68" s="392"/>
      <c r="AB68" s="392"/>
      <c r="AC68" s="392"/>
      <c r="AD68" s="392"/>
      <c r="AE68" s="392"/>
      <c r="AF68" s="392"/>
      <c r="AG68" s="392"/>
      <c r="AH68" s="347"/>
      <c r="AI68" s="347"/>
      <c r="AJ68" s="347"/>
      <c r="AK68" s="347"/>
      <c r="AL68" s="347"/>
      <c r="AM68" s="347"/>
      <c r="AN68" s="347"/>
      <c r="AO68" s="347"/>
      <c r="AP68" s="347"/>
      <c r="AQ68" s="347"/>
      <c r="AR68" s="347"/>
      <c r="AS68" s="347"/>
      <c r="AT68" s="354"/>
      <c r="AU68" s="302" t="s">
        <v>249</v>
      </c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3"/>
      <c r="BG68" s="303"/>
      <c r="BH68" s="303"/>
      <c r="BI68" s="303"/>
      <c r="BJ68" s="303"/>
      <c r="BK68" s="303"/>
      <c r="BL68" s="303"/>
      <c r="BM68" s="303"/>
      <c r="BN68" s="303"/>
      <c r="BO68" s="303"/>
      <c r="BP68" s="303"/>
      <c r="BQ68" s="303"/>
      <c r="BR68" s="303"/>
      <c r="BS68" s="303"/>
      <c r="BT68" s="347">
        <v>0.5</v>
      </c>
      <c r="BU68" s="347"/>
      <c r="BV68" s="347"/>
      <c r="BW68" s="347"/>
      <c r="BX68" s="348"/>
      <c r="BY68" s="373"/>
      <c r="BZ68" s="374"/>
      <c r="CA68" s="374"/>
      <c r="CB68" s="374"/>
      <c r="CC68" s="374"/>
      <c r="CD68" s="374"/>
      <c r="CE68" s="374"/>
      <c r="CF68" s="374"/>
      <c r="CG68" s="374"/>
      <c r="CH68" s="374"/>
      <c r="CI68" s="374"/>
      <c r="CJ68" s="374"/>
      <c r="CK68" s="374"/>
      <c r="CL68" s="374"/>
      <c r="CM68" s="374"/>
      <c r="CN68" s="374"/>
      <c r="CO68" s="374"/>
      <c r="CP68" s="374"/>
      <c r="CQ68" s="374"/>
      <c r="CR68" s="374"/>
      <c r="CS68" s="374"/>
      <c r="CT68" s="374"/>
      <c r="CU68" s="374"/>
      <c r="CV68" s="374"/>
      <c r="CW68" s="374"/>
      <c r="CX68" s="374"/>
      <c r="CY68" s="374"/>
      <c r="CZ68" s="374"/>
      <c r="DA68" s="374"/>
      <c r="DB68" s="375"/>
      <c r="DC68" s="375"/>
      <c r="DD68" s="375"/>
      <c r="DE68" s="375"/>
      <c r="DF68" s="375"/>
      <c r="DG68" s="375"/>
      <c r="DH68" s="375"/>
      <c r="DI68" s="376"/>
      <c r="DJ68" s="249" t="s">
        <v>250</v>
      </c>
      <c r="DK68" s="250"/>
      <c r="DL68" s="250"/>
      <c r="DM68" s="250"/>
      <c r="DN68" s="250"/>
      <c r="DO68" s="250"/>
      <c r="DP68" s="250"/>
      <c r="DQ68" s="250"/>
      <c r="DR68" s="250"/>
      <c r="DS68" s="250"/>
      <c r="DT68" s="250"/>
      <c r="DU68" s="250"/>
      <c r="DV68" s="250"/>
      <c r="DW68" s="250"/>
      <c r="DX68" s="250"/>
      <c r="DY68" s="250"/>
      <c r="DZ68" s="250"/>
      <c r="EA68" s="250"/>
      <c r="EB68" s="250"/>
      <c r="EC68" s="250"/>
      <c r="ED68" s="250"/>
      <c r="EE68" s="250"/>
      <c r="EF68" s="250"/>
      <c r="EG68" s="250"/>
      <c r="EH68" s="250"/>
      <c r="EI68" s="250"/>
      <c r="EJ68" s="250"/>
      <c r="EK68" s="250"/>
      <c r="EL68" s="250"/>
      <c r="EM68" s="250"/>
      <c r="EN68" s="250"/>
      <c r="EO68" s="250"/>
      <c r="EP68" s="250"/>
      <c r="EQ68" s="250"/>
      <c r="ER68" s="250"/>
      <c r="ES68" s="250"/>
      <c r="ET68" s="250"/>
      <c r="EU68" s="250"/>
      <c r="EV68" s="250"/>
      <c r="EW68" s="250"/>
      <c r="EX68" s="250"/>
      <c r="EY68" s="250"/>
      <c r="EZ68" s="250"/>
      <c r="FA68" s="250"/>
      <c r="FB68" s="250"/>
      <c r="FC68" s="250"/>
      <c r="FD68" s="250"/>
      <c r="FE68" s="250"/>
      <c r="FF68" s="250"/>
      <c r="FG68" s="251"/>
    </row>
    <row r="69" spans="2:163" ht="8.25" customHeight="1">
      <c r="B69" s="352" t="s">
        <v>251</v>
      </c>
      <c r="C69" s="353"/>
      <c r="D69" s="353"/>
      <c r="E69" s="353"/>
      <c r="F69" s="353"/>
      <c r="G69" s="353"/>
      <c r="H69" s="353"/>
      <c r="I69" s="353"/>
      <c r="J69" s="353"/>
      <c r="K69" s="353"/>
      <c r="L69" s="353"/>
      <c r="M69" s="353"/>
      <c r="N69" s="353"/>
      <c r="O69" s="353"/>
      <c r="P69" s="353"/>
      <c r="Q69" s="353"/>
      <c r="R69" s="353"/>
      <c r="S69" s="353"/>
      <c r="T69" s="353"/>
      <c r="U69" s="353"/>
      <c r="V69" s="353"/>
      <c r="W69" s="353"/>
      <c r="X69" s="353"/>
      <c r="Y69" s="353"/>
      <c r="Z69" s="353"/>
      <c r="AA69" s="353"/>
      <c r="AB69" s="353"/>
      <c r="AC69" s="353"/>
      <c r="AD69" s="353"/>
      <c r="AE69" s="353"/>
      <c r="AF69" s="353"/>
      <c r="AG69" s="353"/>
      <c r="AH69" s="347">
        <v>1.39</v>
      </c>
      <c r="AI69" s="347"/>
      <c r="AJ69" s="347"/>
      <c r="AK69" s="347"/>
      <c r="AL69" s="347"/>
      <c r="AM69" s="347"/>
      <c r="AN69" s="347"/>
      <c r="AO69" s="347"/>
      <c r="AP69" s="347"/>
      <c r="AQ69" s="347"/>
      <c r="AR69" s="347"/>
      <c r="AS69" s="347"/>
      <c r="AT69" s="354"/>
      <c r="AU69" s="302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3"/>
      <c r="BG69" s="303"/>
      <c r="BH69" s="303"/>
      <c r="BI69" s="303"/>
      <c r="BJ69" s="303"/>
      <c r="BK69" s="303"/>
      <c r="BL69" s="303"/>
      <c r="BM69" s="303"/>
      <c r="BN69" s="303"/>
      <c r="BO69" s="303"/>
      <c r="BP69" s="303"/>
      <c r="BQ69" s="303"/>
      <c r="BR69" s="303"/>
      <c r="BS69" s="303"/>
      <c r="BT69" s="347"/>
      <c r="BU69" s="347"/>
      <c r="BV69" s="347"/>
      <c r="BW69" s="347"/>
      <c r="BX69" s="348"/>
      <c r="BY69" s="373" t="s">
        <v>252</v>
      </c>
      <c r="BZ69" s="374"/>
      <c r="CA69" s="374"/>
      <c r="CB69" s="374"/>
      <c r="CC69" s="374"/>
      <c r="CD69" s="374"/>
      <c r="CE69" s="374"/>
      <c r="CF69" s="374"/>
      <c r="CG69" s="374"/>
      <c r="CH69" s="374"/>
      <c r="CI69" s="374"/>
      <c r="CJ69" s="374"/>
      <c r="CK69" s="374"/>
      <c r="CL69" s="374"/>
      <c r="CM69" s="374"/>
      <c r="CN69" s="374"/>
      <c r="CO69" s="374"/>
      <c r="CP69" s="374"/>
      <c r="CQ69" s="374"/>
      <c r="CR69" s="374"/>
      <c r="CS69" s="374"/>
      <c r="CT69" s="374"/>
      <c r="CU69" s="374"/>
      <c r="CV69" s="374"/>
      <c r="CW69" s="374"/>
      <c r="CX69" s="374"/>
      <c r="CY69" s="374"/>
      <c r="CZ69" s="374"/>
      <c r="DA69" s="374"/>
      <c r="DB69" s="375">
        <v>7.0999999999999994E-2</v>
      </c>
      <c r="DC69" s="375"/>
      <c r="DD69" s="375"/>
      <c r="DE69" s="375"/>
      <c r="DF69" s="375"/>
      <c r="DG69" s="375"/>
      <c r="DH69" s="375"/>
      <c r="DI69" s="376"/>
      <c r="DJ69" s="249"/>
      <c r="DK69" s="250"/>
      <c r="DL69" s="250"/>
      <c r="DM69" s="250"/>
      <c r="DN69" s="250"/>
      <c r="DO69" s="250"/>
      <c r="DP69" s="250"/>
      <c r="DQ69" s="250"/>
      <c r="DR69" s="250"/>
      <c r="DS69" s="250"/>
      <c r="DT69" s="250"/>
      <c r="DU69" s="250"/>
      <c r="DV69" s="250"/>
      <c r="DW69" s="250"/>
      <c r="DX69" s="250"/>
      <c r="DY69" s="250"/>
      <c r="DZ69" s="250"/>
      <c r="EA69" s="250"/>
      <c r="EB69" s="250"/>
      <c r="EC69" s="250"/>
      <c r="ED69" s="250"/>
      <c r="EE69" s="250"/>
      <c r="EF69" s="250"/>
      <c r="EG69" s="250"/>
      <c r="EH69" s="250"/>
      <c r="EI69" s="250"/>
      <c r="EJ69" s="250"/>
      <c r="EK69" s="250"/>
      <c r="EL69" s="250"/>
      <c r="EM69" s="250"/>
      <c r="EN69" s="250"/>
      <c r="EO69" s="250"/>
      <c r="EP69" s="250"/>
      <c r="EQ69" s="250"/>
      <c r="ER69" s="250"/>
      <c r="ES69" s="250"/>
      <c r="ET69" s="250"/>
      <c r="EU69" s="250"/>
      <c r="EV69" s="250"/>
      <c r="EW69" s="250"/>
      <c r="EX69" s="250"/>
      <c r="EY69" s="250"/>
      <c r="EZ69" s="250"/>
      <c r="FA69" s="250"/>
      <c r="FB69" s="250"/>
      <c r="FC69" s="250"/>
      <c r="FD69" s="250"/>
      <c r="FE69" s="250"/>
      <c r="FF69" s="250"/>
      <c r="FG69" s="251"/>
    </row>
    <row r="70" spans="2:163" ht="8.25" customHeight="1">
      <c r="B70" s="352"/>
      <c r="C70" s="353"/>
      <c r="D70" s="353"/>
      <c r="E70" s="353"/>
      <c r="F70" s="353"/>
      <c r="G70" s="353"/>
      <c r="H70" s="353"/>
      <c r="I70" s="353"/>
      <c r="J70" s="353"/>
      <c r="K70" s="353"/>
      <c r="L70" s="353"/>
      <c r="M70" s="353"/>
      <c r="N70" s="353"/>
      <c r="O70" s="353"/>
      <c r="P70" s="353"/>
      <c r="Q70" s="353"/>
      <c r="R70" s="353"/>
      <c r="S70" s="353"/>
      <c r="T70" s="353"/>
      <c r="U70" s="353"/>
      <c r="V70" s="353"/>
      <c r="W70" s="353"/>
      <c r="X70" s="353"/>
      <c r="Y70" s="353"/>
      <c r="Z70" s="353"/>
      <c r="AA70" s="353"/>
      <c r="AB70" s="353"/>
      <c r="AC70" s="353"/>
      <c r="AD70" s="353"/>
      <c r="AE70" s="353"/>
      <c r="AF70" s="353"/>
      <c r="AG70" s="353"/>
      <c r="AH70" s="347"/>
      <c r="AI70" s="347"/>
      <c r="AJ70" s="347"/>
      <c r="AK70" s="347"/>
      <c r="AL70" s="347"/>
      <c r="AM70" s="347"/>
      <c r="AN70" s="347"/>
      <c r="AO70" s="347"/>
      <c r="AP70" s="347"/>
      <c r="AQ70" s="347"/>
      <c r="AR70" s="347"/>
      <c r="AS70" s="347"/>
      <c r="AT70" s="354"/>
      <c r="AU70" s="302" t="s">
        <v>253</v>
      </c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3"/>
      <c r="BG70" s="303"/>
      <c r="BH70" s="303"/>
      <c r="BI70" s="303"/>
      <c r="BJ70" s="303"/>
      <c r="BK70" s="303"/>
      <c r="BL70" s="303"/>
      <c r="BM70" s="303"/>
      <c r="BN70" s="303"/>
      <c r="BO70" s="303"/>
      <c r="BP70" s="303"/>
      <c r="BQ70" s="303"/>
      <c r="BR70" s="303"/>
      <c r="BS70" s="303"/>
      <c r="BT70" s="347">
        <v>1.8</v>
      </c>
      <c r="BU70" s="347"/>
      <c r="BV70" s="347"/>
      <c r="BW70" s="347"/>
      <c r="BX70" s="348"/>
      <c r="BY70" s="373"/>
      <c r="BZ70" s="374"/>
      <c r="CA70" s="374"/>
      <c r="CB70" s="374"/>
      <c r="CC70" s="374"/>
      <c r="CD70" s="374"/>
      <c r="CE70" s="374"/>
      <c r="CF70" s="374"/>
      <c r="CG70" s="374"/>
      <c r="CH70" s="374"/>
      <c r="CI70" s="374"/>
      <c r="CJ70" s="374"/>
      <c r="CK70" s="374"/>
      <c r="CL70" s="374"/>
      <c r="CM70" s="374"/>
      <c r="CN70" s="374"/>
      <c r="CO70" s="374"/>
      <c r="CP70" s="374"/>
      <c r="CQ70" s="374"/>
      <c r="CR70" s="374"/>
      <c r="CS70" s="374"/>
      <c r="CT70" s="374"/>
      <c r="CU70" s="374"/>
      <c r="CV70" s="374"/>
      <c r="CW70" s="374"/>
      <c r="CX70" s="374"/>
      <c r="CY70" s="374"/>
      <c r="CZ70" s="374"/>
      <c r="DA70" s="374"/>
      <c r="DB70" s="375"/>
      <c r="DC70" s="375"/>
      <c r="DD70" s="375"/>
      <c r="DE70" s="375"/>
      <c r="DF70" s="375"/>
      <c r="DG70" s="375"/>
      <c r="DH70" s="375"/>
      <c r="DI70" s="376"/>
      <c r="DJ70" s="249"/>
      <c r="DK70" s="250"/>
      <c r="DL70" s="250"/>
      <c r="DM70" s="250"/>
      <c r="DN70" s="250"/>
      <c r="DO70" s="250"/>
      <c r="DP70" s="250"/>
      <c r="DQ70" s="250"/>
      <c r="DR70" s="250"/>
      <c r="DS70" s="250"/>
      <c r="DT70" s="250"/>
      <c r="DU70" s="250"/>
      <c r="DV70" s="250"/>
      <c r="DW70" s="250"/>
      <c r="DX70" s="250"/>
      <c r="DY70" s="250"/>
      <c r="DZ70" s="250"/>
      <c r="EA70" s="250"/>
      <c r="EB70" s="250"/>
      <c r="EC70" s="250"/>
      <c r="ED70" s="250"/>
      <c r="EE70" s="250"/>
      <c r="EF70" s="250"/>
      <c r="EG70" s="250"/>
      <c r="EH70" s="250"/>
      <c r="EI70" s="250"/>
      <c r="EJ70" s="250"/>
      <c r="EK70" s="250"/>
      <c r="EL70" s="250"/>
      <c r="EM70" s="250"/>
      <c r="EN70" s="250"/>
      <c r="EO70" s="250"/>
      <c r="EP70" s="250"/>
      <c r="EQ70" s="250"/>
      <c r="ER70" s="250"/>
      <c r="ES70" s="250"/>
      <c r="ET70" s="250"/>
      <c r="EU70" s="250"/>
      <c r="EV70" s="250"/>
      <c r="EW70" s="250"/>
      <c r="EX70" s="250"/>
      <c r="EY70" s="250"/>
      <c r="EZ70" s="250"/>
      <c r="FA70" s="250"/>
      <c r="FB70" s="250"/>
      <c r="FC70" s="250"/>
      <c r="FD70" s="250"/>
      <c r="FE70" s="250"/>
      <c r="FF70" s="250"/>
      <c r="FG70" s="251"/>
    </row>
    <row r="71" spans="2:163" ht="8.25" customHeight="1">
      <c r="B71" s="352" t="s">
        <v>254</v>
      </c>
      <c r="C71" s="353"/>
      <c r="D71" s="353"/>
      <c r="E71" s="353"/>
      <c r="F71" s="353"/>
      <c r="G71" s="353"/>
      <c r="H71" s="353"/>
      <c r="I71" s="353"/>
      <c r="J71" s="353"/>
      <c r="K71" s="353"/>
      <c r="L71" s="353"/>
      <c r="M71" s="353"/>
      <c r="N71" s="353"/>
      <c r="O71" s="353"/>
      <c r="P71" s="353"/>
      <c r="Q71" s="353"/>
      <c r="R71" s="353"/>
      <c r="S71" s="353"/>
      <c r="T71" s="353"/>
      <c r="U71" s="353"/>
      <c r="V71" s="353"/>
      <c r="W71" s="353"/>
      <c r="X71" s="353"/>
      <c r="Y71" s="353"/>
      <c r="Z71" s="353"/>
      <c r="AA71" s="353"/>
      <c r="AB71" s="353"/>
      <c r="AC71" s="353"/>
      <c r="AD71" s="353"/>
      <c r="AE71" s="353"/>
      <c r="AF71" s="353"/>
      <c r="AG71" s="353"/>
      <c r="AH71" s="347">
        <v>1.17</v>
      </c>
      <c r="AI71" s="347"/>
      <c r="AJ71" s="347"/>
      <c r="AK71" s="347"/>
      <c r="AL71" s="347"/>
      <c r="AM71" s="347"/>
      <c r="AN71" s="347"/>
      <c r="AO71" s="347"/>
      <c r="AP71" s="347"/>
      <c r="AQ71" s="347"/>
      <c r="AR71" s="347"/>
      <c r="AS71" s="347"/>
      <c r="AT71" s="354"/>
      <c r="AU71" s="302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3"/>
      <c r="BG71" s="303"/>
      <c r="BH71" s="303"/>
      <c r="BI71" s="303"/>
      <c r="BJ71" s="303"/>
      <c r="BK71" s="303"/>
      <c r="BL71" s="303"/>
      <c r="BM71" s="303"/>
      <c r="BN71" s="303"/>
      <c r="BO71" s="303"/>
      <c r="BP71" s="303"/>
      <c r="BQ71" s="303"/>
      <c r="BR71" s="303"/>
      <c r="BS71" s="303"/>
      <c r="BT71" s="347"/>
      <c r="BU71" s="347"/>
      <c r="BV71" s="347"/>
      <c r="BW71" s="347"/>
      <c r="BX71" s="348"/>
      <c r="BY71" s="373"/>
      <c r="BZ71" s="374"/>
      <c r="CA71" s="374"/>
      <c r="CB71" s="374"/>
      <c r="CC71" s="374"/>
      <c r="CD71" s="374"/>
      <c r="CE71" s="374"/>
      <c r="CF71" s="374"/>
      <c r="CG71" s="374"/>
      <c r="CH71" s="374"/>
      <c r="CI71" s="374"/>
      <c r="CJ71" s="374"/>
      <c r="CK71" s="374"/>
      <c r="CL71" s="374"/>
      <c r="CM71" s="374"/>
      <c r="CN71" s="374"/>
      <c r="CO71" s="374"/>
      <c r="CP71" s="374"/>
      <c r="CQ71" s="374"/>
      <c r="CR71" s="374"/>
      <c r="CS71" s="374"/>
      <c r="CT71" s="374"/>
      <c r="CU71" s="374"/>
      <c r="CV71" s="374"/>
      <c r="CW71" s="374"/>
      <c r="CX71" s="374"/>
      <c r="CY71" s="374"/>
      <c r="CZ71" s="374"/>
      <c r="DA71" s="374"/>
      <c r="DB71" s="375"/>
      <c r="DC71" s="375"/>
      <c r="DD71" s="375"/>
      <c r="DE71" s="375"/>
      <c r="DF71" s="375"/>
      <c r="DG71" s="375"/>
      <c r="DH71" s="375"/>
      <c r="DI71" s="376"/>
      <c r="DJ71" s="377" t="s">
        <v>255</v>
      </c>
      <c r="DK71" s="378"/>
      <c r="DL71" s="378"/>
      <c r="DM71" s="378"/>
      <c r="DN71" s="378"/>
      <c r="DO71" s="378"/>
      <c r="DP71" s="378"/>
      <c r="DQ71" s="378"/>
      <c r="DR71" s="378"/>
      <c r="DS71" s="378"/>
      <c r="DT71" s="378"/>
      <c r="DU71" s="378"/>
      <c r="DV71" s="378"/>
      <c r="DW71" s="378"/>
      <c r="DX71" s="378"/>
      <c r="DY71" s="378"/>
      <c r="DZ71" s="378"/>
      <c r="EA71" s="378"/>
      <c r="EB71" s="378"/>
      <c r="EC71" s="378"/>
      <c r="ED71" s="378"/>
      <c r="EE71" s="378"/>
      <c r="EF71" s="378"/>
      <c r="EG71" s="378"/>
      <c r="EH71" s="378"/>
      <c r="EI71" s="378"/>
      <c r="EJ71" s="378"/>
      <c r="EK71" s="378"/>
      <c r="EL71" s="378"/>
      <c r="EM71" s="378"/>
      <c r="EN71" s="378"/>
      <c r="EO71" s="378"/>
      <c r="EP71" s="378"/>
      <c r="EQ71" s="378"/>
      <c r="ER71" s="378"/>
      <c r="ES71" s="378"/>
      <c r="ET71" s="378"/>
      <c r="EU71" s="378"/>
      <c r="EV71" s="378"/>
      <c r="EW71" s="378"/>
      <c r="EX71" s="378"/>
      <c r="EY71" s="378"/>
      <c r="EZ71" s="378"/>
      <c r="FA71" s="378"/>
      <c r="FB71" s="378"/>
      <c r="FC71" s="378"/>
      <c r="FD71" s="378"/>
      <c r="FE71" s="378"/>
      <c r="FF71" s="378"/>
      <c r="FG71" s="379"/>
    </row>
    <row r="72" spans="2:163" ht="8.25" customHeight="1">
      <c r="B72" s="352"/>
      <c r="C72" s="353"/>
      <c r="D72" s="353"/>
      <c r="E72" s="353"/>
      <c r="F72" s="353"/>
      <c r="G72" s="353"/>
      <c r="H72" s="353"/>
      <c r="I72" s="353"/>
      <c r="J72" s="353"/>
      <c r="K72" s="353"/>
      <c r="L72" s="353"/>
      <c r="M72" s="353"/>
      <c r="N72" s="353"/>
      <c r="O72" s="353"/>
      <c r="P72" s="353"/>
      <c r="Q72" s="353"/>
      <c r="R72" s="353"/>
      <c r="S72" s="353"/>
      <c r="T72" s="353"/>
      <c r="U72" s="353"/>
      <c r="V72" s="353"/>
      <c r="W72" s="353"/>
      <c r="X72" s="353"/>
      <c r="Y72" s="353"/>
      <c r="Z72" s="353"/>
      <c r="AA72" s="353"/>
      <c r="AB72" s="353"/>
      <c r="AC72" s="353"/>
      <c r="AD72" s="353"/>
      <c r="AE72" s="353"/>
      <c r="AF72" s="353"/>
      <c r="AG72" s="353"/>
      <c r="AH72" s="347"/>
      <c r="AI72" s="347"/>
      <c r="AJ72" s="347"/>
      <c r="AK72" s="347"/>
      <c r="AL72" s="347"/>
      <c r="AM72" s="347"/>
      <c r="AN72" s="347"/>
      <c r="AO72" s="347"/>
      <c r="AP72" s="347"/>
      <c r="AQ72" s="347"/>
      <c r="AR72" s="347"/>
      <c r="AS72" s="347"/>
      <c r="AT72" s="354"/>
      <c r="AU72" s="302" t="s">
        <v>256</v>
      </c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  <c r="BJ72" s="303"/>
      <c r="BK72" s="303"/>
      <c r="BL72" s="303"/>
      <c r="BM72" s="303"/>
      <c r="BN72" s="303"/>
      <c r="BO72" s="303"/>
      <c r="BP72" s="303"/>
      <c r="BQ72" s="303"/>
      <c r="BR72" s="303"/>
      <c r="BS72" s="303"/>
      <c r="BT72" s="347">
        <v>0.8</v>
      </c>
      <c r="BU72" s="347"/>
      <c r="BV72" s="347"/>
      <c r="BW72" s="347"/>
      <c r="BX72" s="348"/>
      <c r="BY72" s="373" t="s">
        <v>257</v>
      </c>
      <c r="BZ72" s="374"/>
      <c r="CA72" s="374"/>
      <c r="CB72" s="374"/>
      <c r="CC72" s="374"/>
      <c r="CD72" s="374"/>
      <c r="CE72" s="374"/>
      <c r="CF72" s="374"/>
      <c r="CG72" s="374"/>
      <c r="CH72" s="374"/>
      <c r="CI72" s="374"/>
      <c r="CJ72" s="374"/>
      <c r="CK72" s="374"/>
      <c r="CL72" s="374"/>
      <c r="CM72" s="374"/>
      <c r="CN72" s="374"/>
      <c r="CO72" s="374"/>
      <c r="CP72" s="374"/>
      <c r="CQ72" s="374"/>
      <c r="CR72" s="374"/>
      <c r="CS72" s="374"/>
      <c r="CT72" s="374"/>
      <c r="CU72" s="374"/>
      <c r="CV72" s="374"/>
      <c r="CW72" s="374"/>
      <c r="CX72" s="374"/>
      <c r="CY72" s="374"/>
      <c r="CZ72" s="374"/>
      <c r="DA72" s="374"/>
      <c r="DB72" s="375">
        <v>6.8000000000000005E-2</v>
      </c>
      <c r="DC72" s="375"/>
      <c r="DD72" s="375"/>
      <c r="DE72" s="375"/>
      <c r="DF72" s="375"/>
      <c r="DG72" s="375"/>
      <c r="DH72" s="375"/>
      <c r="DI72" s="376"/>
      <c r="DJ72" s="380"/>
      <c r="DK72" s="378"/>
      <c r="DL72" s="378"/>
      <c r="DM72" s="378"/>
      <c r="DN72" s="378"/>
      <c r="DO72" s="378"/>
      <c r="DP72" s="378"/>
      <c r="DQ72" s="378"/>
      <c r="DR72" s="378"/>
      <c r="DS72" s="378"/>
      <c r="DT72" s="378"/>
      <c r="DU72" s="378"/>
      <c r="DV72" s="378"/>
      <c r="DW72" s="378"/>
      <c r="DX72" s="378"/>
      <c r="DY72" s="378"/>
      <c r="DZ72" s="378"/>
      <c r="EA72" s="378"/>
      <c r="EB72" s="378"/>
      <c r="EC72" s="378"/>
      <c r="ED72" s="378"/>
      <c r="EE72" s="378"/>
      <c r="EF72" s="378"/>
      <c r="EG72" s="378"/>
      <c r="EH72" s="378"/>
      <c r="EI72" s="378"/>
      <c r="EJ72" s="378"/>
      <c r="EK72" s="378"/>
      <c r="EL72" s="378"/>
      <c r="EM72" s="378"/>
      <c r="EN72" s="378"/>
      <c r="EO72" s="378"/>
      <c r="EP72" s="378"/>
      <c r="EQ72" s="378"/>
      <c r="ER72" s="378"/>
      <c r="ES72" s="378"/>
      <c r="ET72" s="378"/>
      <c r="EU72" s="378"/>
      <c r="EV72" s="378"/>
      <c r="EW72" s="378"/>
      <c r="EX72" s="378"/>
      <c r="EY72" s="378"/>
      <c r="EZ72" s="378"/>
      <c r="FA72" s="378"/>
      <c r="FB72" s="378"/>
      <c r="FC72" s="378"/>
      <c r="FD72" s="378"/>
      <c r="FE72" s="378"/>
      <c r="FF72" s="378"/>
      <c r="FG72" s="379"/>
    </row>
    <row r="73" spans="2:163" ht="8.25" customHeight="1">
      <c r="B73" s="352" t="s">
        <v>258</v>
      </c>
      <c r="C73" s="353"/>
      <c r="D73" s="353"/>
      <c r="E73" s="353"/>
      <c r="F73" s="353"/>
      <c r="G73" s="353"/>
      <c r="H73" s="353"/>
      <c r="I73" s="353"/>
      <c r="J73" s="353"/>
      <c r="K73" s="353"/>
      <c r="L73" s="353"/>
      <c r="M73" s="353"/>
      <c r="N73" s="353"/>
      <c r="O73" s="353"/>
      <c r="P73" s="353"/>
      <c r="Q73" s="353"/>
      <c r="R73" s="353"/>
      <c r="S73" s="353"/>
      <c r="T73" s="353"/>
      <c r="U73" s="353"/>
      <c r="V73" s="353"/>
      <c r="W73" s="353"/>
      <c r="X73" s="353"/>
      <c r="Y73" s="353"/>
      <c r="Z73" s="353"/>
      <c r="AA73" s="353"/>
      <c r="AB73" s="353"/>
      <c r="AC73" s="353"/>
      <c r="AD73" s="353"/>
      <c r="AE73" s="353"/>
      <c r="AF73" s="353"/>
      <c r="AG73" s="353"/>
      <c r="AH73" s="347">
        <v>0.97</v>
      </c>
      <c r="AI73" s="347"/>
      <c r="AJ73" s="347"/>
      <c r="AK73" s="347"/>
      <c r="AL73" s="347"/>
      <c r="AM73" s="347"/>
      <c r="AN73" s="347"/>
      <c r="AO73" s="347"/>
      <c r="AP73" s="347"/>
      <c r="AQ73" s="347"/>
      <c r="AR73" s="347"/>
      <c r="AS73" s="347"/>
      <c r="AT73" s="354"/>
      <c r="AU73" s="302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3"/>
      <c r="BG73" s="303"/>
      <c r="BH73" s="303"/>
      <c r="BI73" s="303"/>
      <c r="BJ73" s="303"/>
      <c r="BK73" s="303"/>
      <c r="BL73" s="303"/>
      <c r="BM73" s="303"/>
      <c r="BN73" s="303"/>
      <c r="BO73" s="303"/>
      <c r="BP73" s="303"/>
      <c r="BQ73" s="303"/>
      <c r="BR73" s="303"/>
      <c r="BS73" s="303"/>
      <c r="BT73" s="347"/>
      <c r="BU73" s="347"/>
      <c r="BV73" s="347"/>
      <c r="BW73" s="347"/>
      <c r="BX73" s="348"/>
      <c r="BY73" s="373"/>
      <c r="BZ73" s="374"/>
      <c r="CA73" s="374"/>
      <c r="CB73" s="374"/>
      <c r="CC73" s="374"/>
      <c r="CD73" s="374"/>
      <c r="CE73" s="374"/>
      <c r="CF73" s="374"/>
      <c r="CG73" s="374"/>
      <c r="CH73" s="374"/>
      <c r="CI73" s="374"/>
      <c r="CJ73" s="374"/>
      <c r="CK73" s="374"/>
      <c r="CL73" s="374"/>
      <c r="CM73" s="374"/>
      <c r="CN73" s="374"/>
      <c r="CO73" s="374"/>
      <c r="CP73" s="374"/>
      <c r="CQ73" s="374"/>
      <c r="CR73" s="374"/>
      <c r="CS73" s="374"/>
      <c r="CT73" s="374"/>
      <c r="CU73" s="374"/>
      <c r="CV73" s="374"/>
      <c r="CW73" s="374"/>
      <c r="CX73" s="374"/>
      <c r="CY73" s="374"/>
      <c r="CZ73" s="374"/>
      <c r="DA73" s="374"/>
      <c r="DB73" s="375"/>
      <c r="DC73" s="375"/>
      <c r="DD73" s="375"/>
      <c r="DE73" s="375"/>
      <c r="DF73" s="375"/>
      <c r="DG73" s="375"/>
      <c r="DH73" s="375"/>
      <c r="DI73" s="376"/>
      <c r="DJ73" s="381"/>
      <c r="DK73" s="382"/>
      <c r="DL73" s="382"/>
      <c r="DM73" s="382"/>
      <c r="DN73" s="382"/>
      <c r="DO73" s="382"/>
      <c r="DP73" s="382"/>
      <c r="DQ73" s="382"/>
      <c r="DR73" s="382"/>
      <c r="DS73" s="382"/>
      <c r="DT73" s="382"/>
      <c r="DU73" s="382"/>
      <c r="DV73" s="382"/>
      <c r="DW73" s="382"/>
      <c r="DX73" s="382"/>
      <c r="DY73" s="382"/>
      <c r="DZ73" s="382"/>
      <c r="EA73" s="382"/>
      <c r="EB73" s="382"/>
      <c r="EC73" s="382"/>
      <c r="ED73" s="382"/>
      <c r="EE73" s="382"/>
      <c r="EF73" s="382"/>
      <c r="EG73" s="382"/>
      <c r="EH73" s="382"/>
      <c r="EI73" s="382"/>
      <c r="EJ73" s="382"/>
      <c r="EK73" s="382"/>
      <c r="EL73" s="382"/>
      <c r="EM73" s="382"/>
      <c r="EN73" s="382"/>
      <c r="EO73" s="382"/>
      <c r="EP73" s="382"/>
      <c r="EQ73" s="382"/>
      <c r="ER73" s="382"/>
      <c r="ES73" s="382"/>
      <c r="ET73" s="382"/>
      <c r="EU73" s="382"/>
      <c r="EV73" s="382"/>
      <c r="EW73" s="382"/>
      <c r="EX73" s="382"/>
      <c r="EY73" s="382"/>
      <c r="EZ73" s="382"/>
      <c r="FA73" s="382"/>
      <c r="FB73" s="382"/>
      <c r="FC73" s="382"/>
      <c r="FD73" s="382"/>
      <c r="FE73" s="382"/>
      <c r="FF73" s="382"/>
      <c r="FG73" s="383"/>
    </row>
    <row r="74" spans="2:163" ht="8.25" customHeight="1">
      <c r="B74" s="352"/>
      <c r="C74" s="353"/>
      <c r="D74" s="353"/>
      <c r="E74" s="353"/>
      <c r="F74" s="353"/>
      <c r="G74" s="353"/>
      <c r="H74" s="353"/>
      <c r="I74" s="353"/>
      <c r="J74" s="353"/>
      <c r="K74" s="353"/>
      <c r="L74" s="353"/>
      <c r="M74" s="353"/>
      <c r="N74" s="353"/>
      <c r="O74" s="353"/>
      <c r="P74" s="353"/>
      <c r="Q74" s="353"/>
      <c r="R74" s="353"/>
      <c r="S74" s="353"/>
      <c r="T74" s="353"/>
      <c r="U74" s="353"/>
      <c r="V74" s="353"/>
      <c r="W74" s="353"/>
      <c r="X74" s="353"/>
      <c r="Y74" s="353"/>
      <c r="Z74" s="353"/>
      <c r="AA74" s="353"/>
      <c r="AB74" s="353"/>
      <c r="AC74" s="353"/>
      <c r="AD74" s="353"/>
      <c r="AE74" s="353"/>
      <c r="AF74" s="353"/>
      <c r="AG74" s="353"/>
      <c r="AH74" s="347"/>
      <c r="AI74" s="347"/>
      <c r="AJ74" s="347"/>
      <c r="AK74" s="347"/>
      <c r="AL74" s="347"/>
      <c r="AM74" s="347"/>
      <c r="AN74" s="347"/>
      <c r="AO74" s="347"/>
      <c r="AP74" s="347"/>
      <c r="AQ74" s="347"/>
      <c r="AR74" s="347"/>
      <c r="AS74" s="347"/>
      <c r="AT74" s="354"/>
      <c r="AU74" s="302" t="s">
        <v>259</v>
      </c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  <c r="BI74" s="303"/>
      <c r="BJ74" s="303"/>
      <c r="BK74" s="303"/>
      <c r="BL74" s="303"/>
      <c r="BM74" s="303"/>
      <c r="BN74" s="303"/>
      <c r="BO74" s="303"/>
      <c r="BP74" s="303"/>
      <c r="BQ74" s="303"/>
      <c r="BR74" s="303"/>
      <c r="BS74" s="303"/>
      <c r="BT74" s="347">
        <v>1.1000000000000001</v>
      </c>
      <c r="BU74" s="347"/>
      <c r="BV74" s="347"/>
      <c r="BW74" s="347"/>
      <c r="BX74" s="348"/>
      <c r="BY74" s="373"/>
      <c r="BZ74" s="374"/>
      <c r="CA74" s="374"/>
      <c r="CB74" s="374"/>
      <c r="CC74" s="374"/>
      <c r="CD74" s="374"/>
      <c r="CE74" s="374"/>
      <c r="CF74" s="374"/>
      <c r="CG74" s="374"/>
      <c r="CH74" s="374"/>
      <c r="CI74" s="374"/>
      <c r="CJ74" s="374"/>
      <c r="CK74" s="374"/>
      <c r="CL74" s="374"/>
      <c r="CM74" s="374"/>
      <c r="CN74" s="374"/>
      <c r="CO74" s="374"/>
      <c r="CP74" s="374"/>
      <c r="CQ74" s="374"/>
      <c r="CR74" s="374"/>
      <c r="CS74" s="374"/>
      <c r="CT74" s="374"/>
      <c r="CU74" s="374"/>
      <c r="CV74" s="374"/>
      <c r="CW74" s="374"/>
      <c r="CX74" s="374"/>
      <c r="CY74" s="374"/>
      <c r="CZ74" s="374"/>
      <c r="DA74" s="374"/>
      <c r="DB74" s="375"/>
      <c r="DC74" s="375"/>
      <c r="DD74" s="375"/>
      <c r="DE74" s="375"/>
      <c r="DF74" s="375"/>
      <c r="DG74" s="375"/>
      <c r="DH74" s="375"/>
      <c r="DI74" s="376"/>
      <c r="DJ74" s="384" t="s">
        <v>260</v>
      </c>
      <c r="DK74" s="385"/>
      <c r="DL74" s="385"/>
      <c r="DM74" s="385"/>
      <c r="DN74" s="385"/>
      <c r="DO74" s="385"/>
      <c r="DP74" s="385"/>
      <c r="DQ74" s="385"/>
      <c r="DR74" s="385"/>
      <c r="DS74" s="385"/>
      <c r="DT74" s="385"/>
      <c r="DU74" s="385"/>
      <c r="DV74" s="385"/>
      <c r="DW74" s="385"/>
      <c r="DX74" s="385"/>
      <c r="DY74" s="385"/>
      <c r="DZ74" s="385"/>
      <c r="EA74" s="385"/>
      <c r="EB74" s="385"/>
      <c r="EC74" s="385"/>
      <c r="ED74" s="385"/>
      <c r="EE74" s="385"/>
      <c r="EF74" s="385"/>
      <c r="EG74" s="385"/>
      <c r="EH74" s="385"/>
      <c r="EI74" s="385"/>
      <c r="EJ74" s="385"/>
      <c r="EK74" s="385"/>
      <c r="EL74" s="385"/>
      <c r="EM74" s="385"/>
      <c r="EN74" s="385"/>
      <c r="EO74" s="385"/>
      <c r="EP74" s="385"/>
      <c r="EQ74" s="385"/>
      <c r="ER74" s="385"/>
      <c r="ES74" s="385"/>
      <c r="ET74" s="385"/>
      <c r="EU74" s="385"/>
      <c r="EV74" s="385"/>
      <c r="EW74" s="385"/>
      <c r="EX74" s="385"/>
      <c r="EY74" s="385"/>
      <c r="EZ74" s="385"/>
      <c r="FA74" s="385"/>
      <c r="FB74" s="385"/>
      <c r="FC74" s="385"/>
      <c r="FD74" s="385"/>
      <c r="FE74" s="385"/>
      <c r="FF74" s="385"/>
      <c r="FG74" s="386"/>
    </row>
    <row r="75" spans="2:163" ht="8.25" customHeight="1">
      <c r="B75" s="352" t="s">
        <v>261</v>
      </c>
      <c r="C75" s="353"/>
      <c r="D75" s="353"/>
      <c r="E75" s="353"/>
      <c r="F75" s="353"/>
      <c r="G75" s="353"/>
      <c r="H75" s="353"/>
      <c r="I75" s="353"/>
      <c r="J75" s="353"/>
      <c r="K75" s="353"/>
      <c r="L75" s="353"/>
      <c r="M75" s="353"/>
      <c r="N75" s="353"/>
      <c r="O75" s="353"/>
      <c r="P75" s="353"/>
      <c r="Q75" s="353"/>
      <c r="R75" s="353"/>
      <c r="S75" s="353"/>
      <c r="T75" s="353"/>
      <c r="U75" s="353"/>
      <c r="V75" s="353"/>
      <c r="W75" s="353"/>
      <c r="X75" s="353"/>
      <c r="Y75" s="353"/>
      <c r="Z75" s="353"/>
      <c r="AA75" s="353"/>
      <c r="AB75" s="353"/>
      <c r="AC75" s="353"/>
      <c r="AD75" s="353"/>
      <c r="AE75" s="353"/>
      <c r="AF75" s="353"/>
      <c r="AG75" s="353"/>
      <c r="AH75" s="347">
        <v>0.92</v>
      </c>
      <c r="AI75" s="347"/>
      <c r="AJ75" s="347"/>
      <c r="AK75" s="347"/>
      <c r="AL75" s="347"/>
      <c r="AM75" s="347"/>
      <c r="AN75" s="347"/>
      <c r="AO75" s="347"/>
      <c r="AP75" s="347"/>
      <c r="AQ75" s="347"/>
      <c r="AR75" s="347"/>
      <c r="AS75" s="347"/>
      <c r="AT75" s="354"/>
      <c r="AU75" s="302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  <c r="BI75" s="303"/>
      <c r="BJ75" s="303"/>
      <c r="BK75" s="303"/>
      <c r="BL75" s="303"/>
      <c r="BM75" s="303"/>
      <c r="BN75" s="303"/>
      <c r="BO75" s="303"/>
      <c r="BP75" s="303"/>
      <c r="BQ75" s="303"/>
      <c r="BR75" s="303"/>
      <c r="BS75" s="303"/>
      <c r="BT75" s="347"/>
      <c r="BU75" s="347"/>
      <c r="BV75" s="347"/>
      <c r="BW75" s="347"/>
      <c r="BX75" s="348"/>
      <c r="BY75" s="373" t="s">
        <v>262</v>
      </c>
      <c r="BZ75" s="374"/>
      <c r="CA75" s="374"/>
      <c r="CB75" s="374"/>
      <c r="CC75" s="374"/>
      <c r="CD75" s="374"/>
      <c r="CE75" s="374"/>
      <c r="CF75" s="374"/>
      <c r="CG75" s="374"/>
      <c r="CH75" s="374"/>
      <c r="CI75" s="374"/>
      <c r="CJ75" s="374"/>
      <c r="CK75" s="374"/>
      <c r="CL75" s="374"/>
      <c r="CM75" s="374"/>
      <c r="CN75" s="374"/>
      <c r="CO75" s="374"/>
      <c r="CP75" s="374"/>
      <c r="CQ75" s="374"/>
      <c r="CR75" s="374"/>
      <c r="CS75" s="374"/>
      <c r="CT75" s="374"/>
      <c r="CU75" s="374"/>
      <c r="CV75" s="374"/>
      <c r="CW75" s="374"/>
      <c r="CX75" s="374"/>
      <c r="CY75" s="374"/>
      <c r="CZ75" s="374"/>
      <c r="DA75" s="374"/>
      <c r="DB75" s="375">
        <v>8.4000000000000005E-2</v>
      </c>
      <c r="DC75" s="375"/>
      <c r="DD75" s="375"/>
      <c r="DE75" s="375"/>
      <c r="DF75" s="375"/>
      <c r="DG75" s="375"/>
      <c r="DH75" s="375"/>
      <c r="DI75" s="376"/>
      <c r="DJ75" s="384"/>
      <c r="DK75" s="385"/>
      <c r="DL75" s="385"/>
      <c r="DM75" s="385"/>
      <c r="DN75" s="385"/>
      <c r="DO75" s="385"/>
      <c r="DP75" s="385"/>
      <c r="DQ75" s="385"/>
      <c r="DR75" s="385"/>
      <c r="DS75" s="385"/>
      <c r="DT75" s="385"/>
      <c r="DU75" s="385"/>
      <c r="DV75" s="385"/>
      <c r="DW75" s="385"/>
      <c r="DX75" s="385"/>
      <c r="DY75" s="385"/>
      <c r="DZ75" s="385"/>
      <c r="EA75" s="385"/>
      <c r="EB75" s="385"/>
      <c r="EC75" s="385"/>
      <c r="ED75" s="385"/>
      <c r="EE75" s="385"/>
      <c r="EF75" s="385"/>
      <c r="EG75" s="385"/>
      <c r="EH75" s="385"/>
      <c r="EI75" s="385"/>
      <c r="EJ75" s="385"/>
      <c r="EK75" s="385"/>
      <c r="EL75" s="385"/>
      <c r="EM75" s="385"/>
      <c r="EN75" s="385"/>
      <c r="EO75" s="385"/>
      <c r="EP75" s="385"/>
      <c r="EQ75" s="385"/>
      <c r="ER75" s="385"/>
      <c r="ES75" s="385"/>
      <c r="ET75" s="385"/>
      <c r="EU75" s="385"/>
      <c r="EV75" s="385"/>
      <c r="EW75" s="385"/>
      <c r="EX75" s="385"/>
      <c r="EY75" s="385"/>
      <c r="EZ75" s="385"/>
      <c r="FA75" s="385"/>
      <c r="FB75" s="385"/>
      <c r="FC75" s="385"/>
      <c r="FD75" s="385"/>
      <c r="FE75" s="385"/>
      <c r="FF75" s="385"/>
      <c r="FG75" s="386"/>
    </row>
    <row r="76" spans="2:163" ht="8.25" customHeight="1">
      <c r="B76" s="352"/>
      <c r="C76" s="353"/>
      <c r="D76" s="353"/>
      <c r="E76" s="353"/>
      <c r="F76" s="353"/>
      <c r="G76" s="353"/>
      <c r="H76" s="353"/>
      <c r="I76" s="353"/>
      <c r="J76" s="353"/>
      <c r="K76" s="353"/>
      <c r="L76" s="353"/>
      <c r="M76" s="353"/>
      <c r="N76" s="353"/>
      <c r="O76" s="353"/>
      <c r="P76" s="353"/>
      <c r="Q76" s="353"/>
      <c r="R76" s="353"/>
      <c r="S76" s="353"/>
      <c r="T76" s="353"/>
      <c r="U76" s="353"/>
      <c r="V76" s="353"/>
      <c r="W76" s="353"/>
      <c r="X76" s="353"/>
      <c r="Y76" s="353"/>
      <c r="Z76" s="353"/>
      <c r="AA76" s="353"/>
      <c r="AB76" s="353"/>
      <c r="AC76" s="353"/>
      <c r="AD76" s="353"/>
      <c r="AE76" s="353"/>
      <c r="AF76" s="353"/>
      <c r="AG76" s="353"/>
      <c r="AH76" s="347"/>
      <c r="AI76" s="347"/>
      <c r="AJ76" s="347"/>
      <c r="AK76" s="347"/>
      <c r="AL76" s="347"/>
      <c r="AM76" s="347"/>
      <c r="AN76" s="347"/>
      <c r="AO76" s="347"/>
      <c r="AP76" s="347"/>
      <c r="AQ76" s="347"/>
      <c r="AR76" s="347"/>
      <c r="AS76" s="347"/>
      <c r="AT76" s="354"/>
      <c r="AU76" s="302" t="s">
        <v>263</v>
      </c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  <c r="BK76" s="303"/>
      <c r="BL76" s="303"/>
      <c r="BM76" s="303"/>
      <c r="BN76" s="303"/>
      <c r="BO76" s="303"/>
      <c r="BP76" s="303"/>
      <c r="BQ76" s="303"/>
      <c r="BR76" s="303"/>
      <c r="BS76" s="303"/>
      <c r="BT76" s="347">
        <v>0.6</v>
      </c>
      <c r="BU76" s="347"/>
      <c r="BV76" s="347"/>
      <c r="BW76" s="347"/>
      <c r="BX76" s="348"/>
      <c r="BY76" s="373"/>
      <c r="BZ76" s="374"/>
      <c r="CA76" s="374"/>
      <c r="CB76" s="374"/>
      <c r="CC76" s="374"/>
      <c r="CD76" s="374"/>
      <c r="CE76" s="374"/>
      <c r="CF76" s="374"/>
      <c r="CG76" s="374"/>
      <c r="CH76" s="374"/>
      <c r="CI76" s="374"/>
      <c r="CJ76" s="374"/>
      <c r="CK76" s="374"/>
      <c r="CL76" s="374"/>
      <c r="CM76" s="374"/>
      <c r="CN76" s="374"/>
      <c r="CO76" s="374"/>
      <c r="CP76" s="374"/>
      <c r="CQ76" s="374"/>
      <c r="CR76" s="374"/>
      <c r="CS76" s="374"/>
      <c r="CT76" s="374"/>
      <c r="CU76" s="374"/>
      <c r="CV76" s="374"/>
      <c r="CW76" s="374"/>
      <c r="CX76" s="374"/>
      <c r="CY76" s="374"/>
      <c r="CZ76" s="374"/>
      <c r="DA76" s="374"/>
      <c r="DB76" s="375"/>
      <c r="DC76" s="375"/>
      <c r="DD76" s="375"/>
      <c r="DE76" s="375"/>
      <c r="DF76" s="375"/>
      <c r="DG76" s="375"/>
      <c r="DH76" s="375"/>
      <c r="DI76" s="376"/>
      <c r="DJ76" s="384"/>
      <c r="DK76" s="385"/>
      <c r="DL76" s="385"/>
      <c r="DM76" s="385"/>
      <c r="DN76" s="385"/>
      <c r="DO76" s="385"/>
      <c r="DP76" s="385"/>
      <c r="DQ76" s="385"/>
      <c r="DR76" s="385"/>
      <c r="DS76" s="385"/>
      <c r="DT76" s="385"/>
      <c r="DU76" s="385"/>
      <c r="DV76" s="385"/>
      <c r="DW76" s="385"/>
      <c r="DX76" s="385"/>
      <c r="DY76" s="385"/>
      <c r="DZ76" s="385"/>
      <c r="EA76" s="385"/>
      <c r="EB76" s="385"/>
      <c r="EC76" s="385"/>
      <c r="ED76" s="385"/>
      <c r="EE76" s="385"/>
      <c r="EF76" s="385"/>
      <c r="EG76" s="385"/>
      <c r="EH76" s="385"/>
      <c r="EI76" s="385"/>
      <c r="EJ76" s="385"/>
      <c r="EK76" s="385"/>
      <c r="EL76" s="385"/>
      <c r="EM76" s="385"/>
      <c r="EN76" s="385"/>
      <c r="EO76" s="385"/>
      <c r="EP76" s="385"/>
      <c r="EQ76" s="385"/>
      <c r="ER76" s="385"/>
      <c r="ES76" s="385"/>
      <c r="ET76" s="385"/>
      <c r="EU76" s="385"/>
      <c r="EV76" s="385"/>
      <c r="EW76" s="385"/>
      <c r="EX76" s="385"/>
      <c r="EY76" s="385"/>
      <c r="EZ76" s="385"/>
      <c r="FA76" s="385"/>
      <c r="FB76" s="385"/>
      <c r="FC76" s="385"/>
      <c r="FD76" s="385"/>
      <c r="FE76" s="385"/>
      <c r="FF76" s="385"/>
      <c r="FG76" s="386"/>
    </row>
    <row r="77" spans="2:163" ht="8.25" customHeight="1">
      <c r="B77" s="352" t="s">
        <v>264</v>
      </c>
      <c r="C77" s="353"/>
      <c r="D77" s="353"/>
      <c r="E77" s="353"/>
      <c r="F77" s="353"/>
      <c r="G77" s="353"/>
      <c r="H77" s="353"/>
      <c r="I77" s="353"/>
      <c r="J77" s="353"/>
      <c r="K77" s="353"/>
      <c r="L77" s="353"/>
      <c r="M77" s="353"/>
      <c r="N77" s="353"/>
      <c r="O77" s="353"/>
      <c r="P77" s="353"/>
      <c r="Q77" s="353"/>
      <c r="R77" s="353"/>
      <c r="S77" s="353"/>
      <c r="T77" s="353"/>
      <c r="U77" s="353"/>
      <c r="V77" s="353"/>
      <c r="W77" s="353"/>
      <c r="X77" s="353"/>
      <c r="Y77" s="353"/>
      <c r="Z77" s="353"/>
      <c r="AA77" s="353"/>
      <c r="AB77" s="353"/>
      <c r="AC77" s="353"/>
      <c r="AD77" s="353"/>
      <c r="AE77" s="353"/>
      <c r="AF77" s="353"/>
      <c r="AG77" s="353"/>
      <c r="AH77" s="347">
        <v>0.89</v>
      </c>
      <c r="AI77" s="347"/>
      <c r="AJ77" s="347"/>
      <c r="AK77" s="347"/>
      <c r="AL77" s="347"/>
      <c r="AM77" s="347"/>
      <c r="AN77" s="347"/>
      <c r="AO77" s="347"/>
      <c r="AP77" s="347"/>
      <c r="AQ77" s="347"/>
      <c r="AR77" s="347"/>
      <c r="AS77" s="347"/>
      <c r="AT77" s="354"/>
      <c r="AU77" s="302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  <c r="BK77" s="303"/>
      <c r="BL77" s="303"/>
      <c r="BM77" s="303"/>
      <c r="BN77" s="303"/>
      <c r="BO77" s="303"/>
      <c r="BP77" s="303"/>
      <c r="BQ77" s="303"/>
      <c r="BR77" s="303"/>
      <c r="BS77" s="303"/>
      <c r="BT77" s="347"/>
      <c r="BU77" s="347"/>
      <c r="BV77" s="347"/>
      <c r="BW77" s="347"/>
      <c r="BX77" s="348"/>
      <c r="BY77" s="373"/>
      <c r="BZ77" s="374"/>
      <c r="CA77" s="374"/>
      <c r="CB77" s="374"/>
      <c r="CC77" s="374"/>
      <c r="CD77" s="374"/>
      <c r="CE77" s="374"/>
      <c r="CF77" s="374"/>
      <c r="CG77" s="374"/>
      <c r="CH77" s="374"/>
      <c r="CI77" s="374"/>
      <c r="CJ77" s="374"/>
      <c r="CK77" s="374"/>
      <c r="CL77" s="374"/>
      <c r="CM77" s="374"/>
      <c r="CN77" s="374"/>
      <c r="CO77" s="374"/>
      <c r="CP77" s="374"/>
      <c r="CQ77" s="374"/>
      <c r="CR77" s="374"/>
      <c r="CS77" s="374"/>
      <c r="CT77" s="374"/>
      <c r="CU77" s="374"/>
      <c r="CV77" s="374"/>
      <c r="CW77" s="374"/>
      <c r="CX77" s="374"/>
      <c r="CY77" s="374"/>
      <c r="CZ77" s="374"/>
      <c r="DA77" s="374"/>
      <c r="DB77" s="375"/>
      <c r="DC77" s="375"/>
      <c r="DD77" s="375"/>
      <c r="DE77" s="375"/>
      <c r="DF77" s="375"/>
      <c r="DG77" s="375"/>
      <c r="DH77" s="375"/>
      <c r="DI77" s="376"/>
      <c r="DJ77" s="255" t="s">
        <v>265</v>
      </c>
      <c r="DK77" s="256"/>
      <c r="DL77" s="256"/>
      <c r="DM77" s="256"/>
      <c r="DN77" s="256"/>
      <c r="DO77" s="256"/>
      <c r="DP77" s="256"/>
      <c r="DQ77" s="256"/>
      <c r="DR77" s="256"/>
      <c r="DS77" s="256"/>
      <c r="DT77" s="256"/>
      <c r="DU77" s="256"/>
      <c r="DV77" s="256"/>
      <c r="DW77" s="256"/>
      <c r="DX77" s="256"/>
      <c r="DY77" s="256"/>
      <c r="DZ77" s="256"/>
      <c r="EA77" s="256"/>
      <c r="EB77" s="256"/>
      <c r="EC77" s="256"/>
      <c r="ED77" s="256"/>
      <c r="EE77" s="256"/>
      <c r="EF77" s="256"/>
      <c r="EG77" s="256"/>
      <c r="EH77" s="256"/>
      <c r="EI77" s="256"/>
      <c r="EJ77" s="256"/>
      <c r="EK77" s="256"/>
      <c r="EL77" s="256"/>
      <c r="EM77" s="256"/>
      <c r="EN77" s="256"/>
      <c r="EO77" s="256"/>
      <c r="EP77" s="256"/>
      <c r="EQ77" s="256"/>
      <c r="ER77" s="256"/>
      <c r="ES77" s="256"/>
      <c r="ET77" s="256"/>
      <c r="EU77" s="256"/>
      <c r="EV77" s="256"/>
      <c r="EW77" s="256"/>
      <c r="EX77" s="256"/>
      <c r="EY77" s="256"/>
      <c r="EZ77" s="256"/>
      <c r="FA77" s="256"/>
      <c r="FB77" s="256"/>
      <c r="FC77" s="256"/>
      <c r="FD77" s="256"/>
      <c r="FE77" s="256"/>
      <c r="FF77" s="256"/>
      <c r="FG77" s="257"/>
    </row>
    <row r="78" spans="2:163" ht="8.25" customHeight="1">
      <c r="B78" s="352"/>
      <c r="C78" s="353"/>
      <c r="D78" s="353"/>
      <c r="E78" s="353"/>
      <c r="F78" s="353"/>
      <c r="G78" s="353"/>
      <c r="H78" s="353"/>
      <c r="I78" s="353"/>
      <c r="J78" s="353"/>
      <c r="K78" s="353"/>
      <c r="L78" s="353"/>
      <c r="M78" s="353"/>
      <c r="N78" s="353"/>
      <c r="O78" s="353"/>
      <c r="P78" s="353"/>
      <c r="Q78" s="353"/>
      <c r="R78" s="353"/>
      <c r="S78" s="353"/>
      <c r="T78" s="353"/>
      <c r="U78" s="353"/>
      <c r="V78" s="353"/>
      <c r="W78" s="353"/>
      <c r="X78" s="353"/>
      <c r="Y78" s="353"/>
      <c r="Z78" s="353"/>
      <c r="AA78" s="353"/>
      <c r="AB78" s="353"/>
      <c r="AC78" s="353"/>
      <c r="AD78" s="353"/>
      <c r="AE78" s="353"/>
      <c r="AF78" s="353"/>
      <c r="AG78" s="353"/>
      <c r="AH78" s="347"/>
      <c r="AI78" s="347"/>
      <c r="AJ78" s="347"/>
      <c r="AK78" s="347"/>
      <c r="AL78" s="347"/>
      <c r="AM78" s="347"/>
      <c r="AN78" s="347"/>
      <c r="AO78" s="347"/>
      <c r="AP78" s="347"/>
      <c r="AQ78" s="347"/>
      <c r="AR78" s="347"/>
      <c r="AS78" s="347"/>
      <c r="AT78" s="354"/>
      <c r="AU78" s="302" t="s">
        <v>266</v>
      </c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  <c r="BK78" s="303"/>
      <c r="BL78" s="303"/>
      <c r="BM78" s="303"/>
      <c r="BN78" s="303"/>
      <c r="BO78" s="303"/>
      <c r="BP78" s="303"/>
      <c r="BQ78" s="303"/>
      <c r="BR78" s="303"/>
      <c r="BS78" s="303"/>
      <c r="BT78" s="347">
        <v>0.8</v>
      </c>
      <c r="BU78" s="347"/>
      <c r="BV78" s="347"/>
      <c r="BW78" s="347"/>
      <c r="BX78" s="348"/>
      <c r="BY78" s="349" t="s">
        <v>267</v>
      </c>
      <c r="BZ78" s="350"/>
      <c r="CA78" s="350"/>
      <c r="CB78" s="350"/>
      <c r="CC78" s="350"/>
      <c r="CD78" s="350"/>
      <c r="CE78" s="350"/>
      <c r="CF78" s="350"/>
      <c r="CG78" s="350"/>
      <c r="CH78" s="350"/>
      <c r="CI78" s="350"/>
      <c r="CJ78" s="350"/>
      <c r="CK78" s="350"/>
      <c r="CL78" s="350"/>
      <c r="CM78" s="350"/>
      <c r="CN78" s="350"/>
      <c r="CO78" s="350"/>
      <c r="CP78" s="350"/>
      <c r="CQ78" s="350"/>
      <c r="CR78" s="350"/>
      <c r="CS78" s="350"/>
      <c r="CT78" s="350"/>
      <c r="CU78" s="350"/>
      <c r="CV78" s="350"/>
      <c r="CW78" s="350"/>
      <c r="CX78" s="350"/>
      <c r="CY78" s="350"/>
      <c r="CZ78" s="350"/>
      <c r="DA78" s="350"/>
      <c r="DB78" s="350"/>
      <c r="DC78" s="350"/>
      <c r="DD78" s="350"/>
      <c r="DE78" s="350"/>
      <c r="DF78" s="350"/>
      <c r="DG78" s="350"/>
      <c r="DH78" s="350"/>
      <c r="DI78" s="351"/>
      <c r="DJ78" s="255"/>
      <c r="DK78" s="256"/>
      <c r="DL78" s="256"/>
      <c r="DM78" s="256"/>
      <c r="DN78" s="256"/>
      <c r="DO78" s="256"/>
      <c r="DP78" s="256"/>
      <c r="DQ78" s="256"/>
      <c r="DR78" s="256"/>
      <c r="DS78" s="256"/>
      <c r="DT78" s="256"/>
      <c r="DU78" s="256"/>
      <c r="DV78" s="256"/>
      <c r="DW78" s="256"/>
      <c r="DX78" s="256"/>
      <c r="DY78" s="256"/>
      <c r="DZ78" s="256"/>
      <c r="EA78" s="256"/>
      <c r="EB78" s="256"/>
      <c r="EC78" s="256"/>
      <c r="ED78" s="256"/>
      <c r="EE78" s="256"/>
      <c r="EF78" s="256"/>
      <c r="EG78" s="256"/>
      <c r="EH78" s="256"/>
      <c r="EI78" s="256"/>
      <c r="EJ78" s="256"/>
      <c r="EK78" s="256"/>
      <c r="EL78" s="256"/>
      <c r="EM78" s="256"/>
      <c r="EN78" s="256"/>
      <c r="EO78" s="256"/>
      <c r="EP78" s="256"/>
      <c r="EQ78" s="256"/>
      <c r="ER78" s="256"/>
      <c r="ES78" s="256"/>
      <c r="ET78" s="256"/>
      <c r="EU78" s="256"/>
      <c r="EV78" s="256"/>
      <c r="EW78" s="256"/>
      <c r="EX78" s="256"/>
      <c r="EY78" s="256"/>
      <c r="EZ78" s="256"/>
      <c r="FA78" s="256"/>
      <c r="FB78" s="256"/>
      <c r="FC78" s="256"/>
      <c r="FD78" s="256"/>
      <c r="FE78" s="256"/>
      <c r="FF78" s="256"/>
      <c r="FG78" s="257"/>
    </row>
    <row r="79" spans="2:163" ht="8.25" customHeight="1">
      <c r="B79" s="352" t="s">
        <v>268</v>
      </c>
      <c r="C79" s="353"/>
      <c r="D79" s="353"/>
      <c r="E79" s="353"/>
      <c r="F79" s="353"/>
      <c r="G79" s="353"/>
      <c r="H79" s="353"/>
      <c r="I79" s="353"/>
      <c r="J79" s="353"/>
      <c r="K79" s="353"/>
      <c r="L79" s="353"/>
      <c r="M79" s="353"/>
      <c r="N79" s="353"/>
      <c r="O79" s="353"/>
      <c r="P79" s="353"/>
      <c r="Q79" s="353"/>
      <c r="R79" s="353"/>
      <c r="S79" s="353"/>
      <c r="T79" s="353"/>
      <c r="U79" s="353"/>
      <c r="V79" s="353"/>
      <c r="W79" s="353"/>
      <c r="X79" s="353"/>
      <c r="Y79" s="353"/>
      <c r="Z79" s="353"/>
      <c r="AA79" s="353"/>
      <c r="AB79" s="353"/>
      <c r="AC79" s="353"/>
      <c r="AD79" s="353"/>
      <c r="AE79" s="353"/>
      <c r="AF79" s="353"/>
      <c r="AG79" s="353"/>
      <c r="AH79" s="347">
        <v>0.88</v>
      </c>
      <c r="AI79" s="347"/>
      <c r="AJ79" s="347"/>
      <c r="AK79" s="347"/>
      <c r="AL79" s="347"/>
      <c r="AM79" s="347"/>
      <c r="AN79" s="347"/>
      <c r="AO79" s="347"/>
      <c r="AP79" s="347"/>
      <c r="AQ79" s="347"/>
      <c r="AR79" s="347"/>
      <c r="AS79" s="347"/>
      <c r="AT79" s="354"/>
      <c r="AU79" s="302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  <c r="BI79" s="303"/>
      <c r="BJ79" s="303"/>
      <c r="BK79" s="303"/>
      <c r="BL79" s="303"/>
      <c r="BM79" s="303"/>
      <c r="BN79" s="303"/>
      <c r="BO79" s="303"/>
      <c r="BP79" s="303"/>
      <c r="BQ79" s="303"/>
      <c r="BR79" s="303"/>
      <c r="BS79" s="303"/>
      <c r="BT79" s="347"/>
      <c r="BU79" s="347"/>
      <c r="BV79" s="347"/>
      <c r="BW79" s="347"/>
      <c r="BX79" s="348"/>
      <c r="BY79" s="349"/>
      <c r="BZ79" s="350"/>
      <c r="CA79" s="350"/>
      <c r="CB79" s="350"/>
      <c r="CC79" s="350"/>
      <c r="CD79" s="350"/>
      <c r="CE79" s="350"/>
      <c r="CF79" s="350"/>
      <c r="CG79" s="350"/>
      <c r="CH79" s="350"/>
      <c r="CI79" s="350"/>
      <c r="CJ79" s="350"/>
      <c r="CK79" s="350"/>
      <c r="CL79" s="350"/>
      <c r="CM79" s="350"/>
      <c r="CN79" s="350"/>
      <c r="CO79" s="350"/>
      <c r="CP79" s="350"/>
      <c r="CQ79" s="350"/>
      <c r="CR79" s="350"/>
      <c r="CS79" s="350"/>
      <c r="CT79" s="350"/>
      <c r="CU79" s="350"/>
      <c r="CV79" s="350"/>
      <c r="CW79" s="350"/>
      <c r="CX79" s="350"/>
      <c r="CY79" s="350"/>
      <c r="CZ79" s="350"/>
      <c r="DA79" s="350"/>
      <c r="DB79" s="350"/>
      <c r="DC79" s="350"/>
      <c r="DD79" s="350"/>
      <c r="DE79" s="350"/>
      <c r="DF79" s="350"/>
      <c r="DG79" s="350"/>
      <c r="DH79" s="350"/>
      <c r="DI79" s="351"/>
      <c r="DJ79" s="255"/>
      <c r="DK79" s="256"/>
      <c r="DL79" s="256"/>
      <c r="DM79" s="256"/>
      <c r="DN79" s="256"/>
      <c r="DO79" s="256"/>
      <c r="DP79" s="256"/>
      <c r="DQ79" s="256"/>
      <c r="DR79" s="256"/>
      <c r="DS79" s="256"/>
      <c r="DT79" s="256"/>
      <c r="DU79" s="256"/>
      <c r="DV79" s="256"/>
      <c r="DW79" s="256"/>
      <c r="DX79" s="256"/>
      <c r="DY79" s="256"/>
      <c r="DZ79" s="256"/>
      <c r="EA79" s="256"/>
      <c r="EB79" s="256"/>
      <c r="EC79" s="256"/>
      <c r="ED79" s="256"/>
      <c r="EE79" s="256"/>
      <c r="EF79" s="256"/>
      <c r="EG79" s="256"/>
      <c r="EH79" s="256"/>
      <c r="EI79" s="256"/>
      <c r="EJ79" s="256"/>
      <c r="EK79" s="256"/>
      <c r="EL79" s="256"/>
      <c r="EM79" s="256"/>
      <c r="EN79" s="256"/>
      <c r="EO79" s="256"/>
      <c r="EP79" s="256"/>
      <c r="EQ79" s="256"/>
      <c r="ER79" s="256"/>
      <c r="ES79" s="256"/>
      <c r="ET79" s="256"/>
      <c r="EU79" s="256"/>
      <c r="EV79" s="256"/>
      <c r="EW79" s="256"/>
      <c r="EX79" s="256"/>
      <c r="EY79" s="256"/>
      <c r="EZ79" s="256"/>
      <c r="FA79" s="256"/>
      <c r="FB79" s="256"/>
      <c r="FC79" s="256"/>
      <c r="FD79" s="256"/>
      <c r="FE79" s="256"/>
      <c r="FF79" s="256"/>
      <c r="FG79" s="257"/>
    </row>
    <row r="80" spans="2:163" ht="8.25" customHeight="1">
      <c r="B80" s="352"/>
      <c r="C80" s="353"/>
      <c r="D80" s="353"/>
      <c r="E80" s="353"/>
      <c r="F80" s="353"/>
      <c r="G80" s="353"/>
      <c r="H80" s="353"/>
      <c r="I80" s="353"/>
      <c r="J80" s="353"/>
      <c r="K80" s="353"/>
      <c r="L80" s="353"/>
      <c r="M80" s="353"/>
      <c r="N80" s="353"/>
      <c r="O80" s="353"/>
      <c r="P80" s="353"/>
      <c r="Q80" s="353"/>
      <c r="R80" s="353"/>
      <c r="S80" s="353"/>
      <c r="T80" s="353"/>
      <c r="U80" s="353"/>
      <c r="V80" s="353"/>
      <c r="W80" s="353"/>
      <c r="X80" s="353"/>
      <c r="Y80" s="353"/>
      <c r="Z80" s="353"/>
      <c r="AA80" s="353"/>
      <c r="AB80" s="353"/>
      <c r="AC80" s="353"/>
      <c r="AD80" s="353"/>
      <c r="AE80" s="353"/>
      <c r="AF80" s="353"/>
      <c r="AG80" s="353"/>
      <c r="AH80" s="347"/>
      <c r="AI80" s="347"/>
      <c r="AJ80" s="347"/>
      <c r="AK80" s="347"/>
      <c r="AL80" s="347"/>
      <c r="AM80" s="347"/>
      <c r="AN80" s="347"/>
      <c r="AO80" s="347"/>
      <c r="AP80" s="347"/>
      <c r="AQ80" s="347"/>
      <c r="AR80" s="347"/>
      <c r="AS80" s="347"/>
      <c r="AT80" s="354"/>
      <c r="AU80" s="355" t="s">
        <v>269</v>
      </c>
      <c r="AV80" s="356"/>
      <c r="AW80" s="356"/>
      <c r="AX80" s="356"/>
      <c r="AY80" s="356"/>
      <c r="AZ80" s="356"/>
      <c r="BA80" s="356"/>
      <c r="BB80" s="356"/>
      <c r="BC80" s="356"/>
      <c r="BD80" s="356"/>
      <c r="BE80" s="356"/>
      <c r="BF80" s="356"/>
      <c r="BG80" s="356"/>
      <c r="BH80" s="356"/>
      <c r="BI80" s="356"/>
      <c r="BJ80" s="356"/>
      <c r="BK80" s="356"/>
      <c r="BL80" s="356"/>
      <c r="BM80" s="356"/>
      <c r="BN80" s="356"/>
      <c r="BO80" s="356"/>
      <c r="BP80" s="356"/>
      <c r="BQ80" s="356"/>
      <c r="BR80" s="356"/>
      <c r="BS80" s="357"/>
      <c r="BT80" s="347">
        <v>0.7</v>
      </c>
      <c r="BU80" s="347"/>
      <c r="BV80" s="347"/>
      <c r="BW80" s="347"/>
      <c r="BX80" s="348"/>
      <c r="BY80" s="361" t="s">
        <v>270</v>
      </c>
      <c r="BZ80" s="362"/>
      <c r="CA80" s="362"/>
      <c r="CB80" s="362"/>
      <c r="CC80" s="362"/>
      <c r="CD80" s="362"/>
      <c r="CE80" s="362"/>
      <c r="CF80" s="362"/>
      <c r="CG80" s="362"/>
      <c r="CH80" s="362"/>
      <c r="CI80" s="362"/>
      <c r="CJ80" s="362"/>
      <c r="CK80" s="362"/>
      <c r="CL80" s="362"/>
      <c r="CM80" s="362"/>
      <c r="CN80" s="362"/>
      <c r="CO80" s="362"/>
      <c r="CP80" s="362"/>
      <c r="CQ80" s="362"/>
      <c r="CR80" s="362"/>
      <c r="CS80" s="362"/>
      <c r="CT80" s="362"/>
      <c r="CU80" s="362"/>
      <c r="CV80" s="362"/>
      <c r="CW80" s="362"/>
      <c r="CX80" s="362"/>
      <c r="CY80" s="362"/>
      <c r="CZ80" s="362"/>
      <c r="DA80" s="362"/>
      <c r="DB80" s="362"/>
      <c r="DC80" s="362"/>
      <c r="DD80" s="362"/>
      <c r="DE80" s="362"/>
      <c r="DF80" s="362"/>
      <c r="DG80" s="362"/>
      <c r="DH80" s="362"/>
      <c r="DI80" s="363"/>
      <c r="DJ80" s="255" t="s">
        <v>271</v>
      </c>
      <c r="DK80" s="256"/>
      <c r="DL80" s="256"/>
      <c r="DM80" s="256"/>
      <c r="DN80" s="256"/>
      <c r="DO80" s="256"/>
      <c r="DP80" s="256"/>
      <c r="DQ80" s="256"/>
      <c r="DR80" s="256"/>
      <c r="DS80" s="256"/>
      <c r="DT80" s="256"/>
      <c r="DU80" s="256"/>
      <c r="DV80" s="256"/>
      <c r="DW80" s="256"/>
      <c r="DX80" s="256"/>
      <c r="DY80" s="256"/>
      <c r="DZ80" s="256"/>
      <c r="EA80" s="256"/>
      <c r="EB80" s="256"/>
      <c r="EC80" s="256"/>
      <c r="ED80" s="256"/>
      <c r="EE80" s="256"/>
      <c r="EF80" s="256"/>
      <c r="EG80" s="256"/>
      <c r="EH80" s="256"/>
      <c r="EI80" s="256"/>
      <c r="EJ80" s="256"/>
      <c r="EK80" s="256"/>
      <c r="EL80" s="256"/>
      <c r="EM80" s="256"/>
      <c r="EN80" s="256"/>
      <c r="EO80" s="256"/>
      <c r="EP80" s="256"/>
      <c r="EQ80" s="256"/>
      <c r="ER80" s="256"/>
      <c r="ES80" s="256"/>
      <c r="ET80" s="256"/>
      <c r="EU80" s="256"/>
      <c r="EV80" s="256"/>
      <c r="EW80" s="256"/>
      <c r="EX80" s="256"/>
      <c r="EY80" s="256"/>
      <c r="EZ80" s="256"/>
      <c r="FA80" s="256"/>
      <c r="FB80" s="256"/>
      <c r="FC80" s="256"/>
      <c r="FD80" s="256"/>
      <c r="FE80" s="256"/>
      <c r="FF80" s="256"/>
      <c r="FG80" s="257"/>
    </row>
    <row r="81" spans="2:163" ht="8.25" customHeight="1">
      <c r="B81" s="352" t="s">
        <v>272</v>
      </c>
      <c r="C81" s="353"/>
      <c r="D81" s="353"/>
      <c r="E81" s="353"/>
      <c r="F81" s="353"/>
      <c r="G81" s="353"/>
      <c r="H81" s="353"/>
      <c r="I81" s="353"/>
      <c r="J81" s="353"/>
      <c r="K81" s="353"/>
      <c r="L81" s="353"/>
      <c r="M81" s="353"/>
      <c r="N81" s="353"/>
      <c r="O81" s="353"/>
      <c r="P81" s="353"/>
      <c r="Q81" s="353"/>
      <c r="R81" s="353"/>
      <c r="S81" s="353"/>
      <c r="T81" s="353"/>
      <c r="U81" s="353"/>
      <c r="V81" s="353"/>
      <c r="W81" s="353"/>
      <c r="X81" s="353"/>
      <c r="Y81" s="353"/>
      <c r="Z81" s="353"/>
      <c r="AA81" s="353"/>
      <c r="AB81" s="353"/>
      <c r="AC81" s="353"/>
      <c r="AD81" s="353"/>
      <c r="AE81" s="353"/>
      <c r="AF81" s="353"/>
      <c r="AG81" s="353"/>
      <c r="AH81" s="347">
        <v>0.87</v>
      </c>
      <c r="AI81" s="347"/>
      <c r="AJ81" s="347"/>
      <c r="AK81" s="347"/>
      <c r="AL81" s="347"/>
      <c r="AM81" s="347"/>
      <c r="AN81" s="347"/>
      <c r="AO81" s="347"/>
      <c r="AP81" s="347"/>
      <c r="AQ81" s="347"/>
      <c r="AR81" s="347"/>
      <c r="AS81" s="347"/>
      <c r="AT81" s="354"/>
      <c r="AU81" s="358"/>
      <c r="AV81" s="359"/>
      <c r="AW81" s="359"/>
      <c r="AX81" s="359"/>
      <c r="AY81" s="359"/>
      <c r="AZ81" s="359"/>
      <c r="BA81" s="359"/>
      <c r="BB81" s="359"/>
      <c r="BC81" s="359"/>
      <c r="BD81" s="359"/>
      <c r="BE81" s="359"/>
      <c r="BF81" s="359"/>
      <c r="BG81" s="359"/>
      <c r="BH81" s="359"/>
      <c r="BI81" s="359"/>
      <c r="BJ81" s="359"/>
      <c r="BK81" s="359"/>
      <c r="BL81" s="359"/>
      <c r="BM81" s="359"/>
      <c r="BN81" s="359"/>
      <c r="BO81" s="359"/>
      <c r="BP81" s="359"/>
      <c r="BQ81" s="359"/>
      <c r="BR81" s="359"/>
      <c r="BS81" s="360"/>
      <c r="BT81" s="347"/>
      <c r="BU81" s="347"/>
      <c r="BV81" s="347"/>
      <c r="BW81" s="347"/>
      <c r="BX81" s="348"/>
      <c r="BY81" s="361"/>
      <c r="BZ81" s="362"/>
      <c r="CA81" s="362"/>
      <c r="CB81" s="362"/>
      <c r="CC81" s="362"/>
      <c r="CD81" s="362"/>
      <c r="CE81" s="362"/>
      <c r="CF81" s="362"/>
      <c r="CG81" s="362"/>
      <c r="CH81" s="362"/>
      <c r="CI81" s="362"/>
      <c r="CJ81" s="362"/>
      <c r="CK81" s="362"/>
      <c r="CL81" s="362"/>
      <c r="CM81" s="362"/>
      <c r="CN81" s="362"/>
      <c r="CO81" s="362"/>
      <c r="CP81" s="362"/>
      <c r="CQ81" s="362"/>
      <c r="CR81" s="362"/>
      <c r="CS81" s="362"/>
      <c r="CT81" s="362"/>
      <c r="CU81" s="362"/>
      <c r="CV81" s="362"/>
      <c r="CW81" s="362"/>
      <c r="CX81" s="362"/>
      <c r="CY81" s="362"/>
      <c r="CZ81" s="362"/>
      <c r="DA81" s="362"/>
      <c r="DB81" s="362"/>
      <c r="DC81" s="362"/>
      <c r="DD81" s="362"/>
      <c r="DE81" s="362"/>
      <c r="DF81" s="362"/>
      <c r="DG81" s="362"/>
      <c r="DH81" s="362"/>
      <c r="DI81" s="363"/>
      <c r="DJ81" s="255"/>
      <c r="DK81" s="256"/>
      <c r="DL81" s="256"/>
      <c r="DM81" s="256"/>
      <c r="DN81" s="256"/>
      <c r="DO81" s="256"/>
      <c r="DP81" s="256"/>
      <c r="DQ81" s="256"/>
      <c r="DR81" s="256"/>
      <c r="DS81" s="256"/>
      <c r="DT81" s="256"/>
      <c r="DU81" s="256"/>
      <c r="DV81" s="256"/>
      <c r="DW81" s="256"/>
      <c r="DX81" s="256"/>
      <c r="DY81" s="256"/>
      <c r="DZ81" s="256"/>
      <c r="EA81" s="256"/>
      <c r="EB81" s="256"/>
      <c r="EC81" s="256"/>
      <c r="ED81" s="256"/>
      <c r="EE81" s="256"/>
      <c r="EF81" s="256"/>
      <c r="EG81" s="256"/>
      <c r="EH81" s="256"/>
      <c r="EI81" s="256"/>
      <c r="EJ81" s="256"/>
      <c r="EK81" s="256"/>
      <c r="EL81" s="256"/>
      <c r="EM81" s="256"/>
      <c r="EN81" s="256"/>
      <c r="EO81" s="256"/>
      <c r="EP81" s="256"/>
      <c r="EQ81" s="256"/>
      <c r="ER81" s="256"/>
      <c r="ES81" s="256"/>
      <c r="ET81" s="256"/>
      <c r="EU81" s="256"/>
      <c r="EV81" s="256"/>
      <c r="EW81" s="256"/>
      <c r="EX81" s="256"/>
      <c r="EY81" s="256"/>
      <c r="EZ81" s="256"/>
      <c r="FA81" s="256"/>
      <c r="FB81" s="256"/>
      <c r="FC81" s="256"/>
      <c r="FD81" s="256"/>
      <c r="FE81" s="256"/>
      <c r="FF81" s="256"/>
      <c r="FG81" s="257"/>
    </row>
    <row r="82" spans="2:163" ht="8.25" customHeight="1">
      <c r="B82" s="352"/>
      <c r="C82" s="353"/>
      <c r="D82" s="353"/>
      <c r="E82" s="353"/>
      <c r="F82" s="353"/>
      <c r="G82" s="353"/>
      <c r="H82" s="353"/>
      <c r="I82" s="353"/>
      <c r="J82" s="353"/>
      <c r="K82" s="353"/>
      <c r="L82" s="353"/>
      <c r="M82" s="353"/>
      <c r="N82" s="353"/>
      <c r="O82" s="353"/>
      <c r="P82" s="353"/>
      <c r="Q82" s="353"/>
      <c r="R82" s="353"/>
      <c r="S82" s="353"/>
      <c r="T82" s="353"/>
      <c r="U82" s="353"/>
      <c r="V82" s="353"/>
      <c r="W82" s="353"/>
      <c r="X82" s="353"/>
      <c r="Y82" s="353"/>
      <c r="Z82" s="353"/>
      <c r="AA82" s="353"/>
      <c r="AB82" s="353"/>
      <c r="AC82" s="353"/>
      <c r="AD82" s="353"/>
      <c r="AE82" s="353"/>
      <c r="AF82" s="353"/>
      <c r="AG82" s="353"/>
      <c r="AH82" s="347"/>
      <c r="AI82" s="347"/>
      <c r="AJ82" s="347"/>
      <c r="AK82" s="347"/>
      <c r="AL82" s="347"/>
      <c r="AM82" s="347"/>
      <c r="AN82" s="347"/>
      <c r="AO82" s="347"/>
      <c r="AP82" s="347"/>
      <c r="AQ82" s="347"/>
      <c r="AR82" s="347"/>
      <c r="AS82" s="347"/>
      <c r="AT82" s="354"/>
      <c r="AU82" s="355" t="s">
        <v>273</v>
      </c>
      <c r="AV82" s="356"/>
      <c r="AW82" s="356"/>
      <c r="AX82" s="356"/>
      <c r="AY82" s="356"/>
      <c r="AZ82" s="356"/>
      <c r="BA82" s="356"/>
      <c r="BB82" s="356"/>
      <c r="BC82" s="356"/>
      <c r="BD82" s="356"/>
      <c r="BE82" s="356"/>
      <c r="BF82" s="356"/>
      <c r="BG82" s="356"/>
      <c r="BH82" s="356"/>
      <c r="BI82" s="356"/>
      <c r="BJ82" s="356"/>
      <c r="BK82" s="356"/>
      <c r="BL82" s="356"/>
      <c r="BM82" s="356"/>
      <c r="BN82" s="356"/>
      <c r="BO82" s="356"/>
      <c r="BP82" s="356"/>
      <c r="BQ82" s="356"/>
      <c r="BR82" s="356"/>
      <c r="BS82" s="357"/>
      <c r="BT82" s="347">
        <v>0.3</v>
      </c>
      <c r="BU82" s="347"/>
      <c r="BV82" s="347"/>
      <c r="BW82" s="347"/>
      <c r="BX82" s="348"/>
      <c r="BY82" s="361" t="s">
        <v>274</v>
      </c>
      <c r="BZ82" s="362"/>
      <c r="CA82" s="362"/>
      <c r="CB82" s="362"/>
      <c r="CC82" s="362"/>
      <c r="CD82" s="362"/>
      <c r="CE82" s="362"/>
      <c r="CF82" s="362"/>
      <c r="CG82" s="362"/>
      <c r="CH82" s="362"/>
      <c r="CI82" s="362"/>
      <c r="CJ82" s="362"/>
      <c r="CK82" s="362"/>
      <c r="CL82" s="362"/>
      <c r="CM82" s="362"/>
      <c r="CN82" s="362"/>
      <c r="CO82" s="362"/>
      <c r="CP82" s="362"/>
      <c r="CQ82" s="362"/>
      <c r="CR82" s="362"/>
      <c r="CS82" s="362"/>
      <c r="CT82" s="362"/>
      <c r="CU82" s="362"/>
      <c r="CV82" s="362"/>
      <c r="CW82" s="362"/>
      <c r="CX82" s="362"/>
      <c r="CY82" s="362"/>
      <c r="CZ82" s="362"/>
      <c r="DA82" s="362"/>
      <c r="DB82" s="362"/>
      <c r="DC82" s="362"/>
      <c r="DD82" s="362"/>
      <c r="DE82" s="362"/>
      <c r="DF82" s="362"/>
      <c r="DG82" s="362"/>
      <c r="DH82" s="362"/>
      <c r="DI82" s="363"/>
      <c r="DJ82" s="255"/>
      <c r="DK82" s="256"/>
      <c r="DL82" s="256"/>
      <c r="DM82" s="256"/>
      <c r="DN82" s="256"/>
      <c r="DO82" s="256"/>
      <c r="DP82" s="256"/>
      <c r="DQ82" s="256"/>
      <c r="DR82" s="256"/>
      <c r="DS82" s="256"/>
      <c r="DT82" s="256"/>
      <c r="DU82" s="256"/>
      <c r="DV82" s="256"/>
      <c r="DW82" s="256"/>
      <c r="DX82" s="256"/>
      <c r="DY82" s="256"/>
      <c r="DZ82" s="256"/>
      <c r="EA82" s="256"/>
      <c r="EB82" s="256"/>
      <c r="EC82" s="256"/>
      <c r="ED82" s="256"/>
      <c r="EE82" s="256"/>
      <c r="EF82" s="256"/>
      <c r="EG82" s="256"/>
      <c r="EH82" s="256"/>
      <c r="EI82" s="256"/>
      <c r="EJ82" s="256"/>
      <c r="EK82" s="256"/>
      <c r="EL82" s="256"/>
      <c r="EM82" s="256"/>
      <c r="EN82" s="256"/>
      <c r="EO82" s="256"/>
      <c r="EP82" s="256"/>
      <c r="EQ82" s="256"/>
      <c r="ER82" s="256"/>
      <c r="ES82" s="256"/>
      <c r="ET82" s="256"/>
      <c r="EU82" s="256"/>
      <c r="EV82" s="256"/>
      <c r="EW82" s="256"/>
      <c r="EX82" s="256"/>
      <c r="EY82" s="256"/>
      <c r="EZ82" s="256"/>
      <c r="FA82" s="256"/>
      <c r="FB82" s="256"/>
      <c r="FC82" s="256"/>
      <c r="FD82" s="256"/>
      <c r="FE82" s="256"/>
      <c r="FF82" s="256"/>
      <c r="FG82" s="257"/>
    </row>
    <row r="83" spans="2:163" ht="8.25" customHeight="1" thickBot="1">
      <c r="B83" s="352" t="s">
        <v>275</v>
      </c>
      <c r="C83" s="353"/>
      <c r="D83" s="353"/>
      <c r="E83" s="353"/>
      <c r="F83" s="353"/>
      <c r="G83" s="353"/>
      <c r="H83" s="353"/>
      <c r="I83" s="353"/>
      <c r="J83" s="353"/>
      <c r="K83" s="353"/>
      <c r="L83" s="353"/>
      <c r="M83" s="353"/>
      <c r="N83" s="353"/>
      <c r="O83" s="353"/>
      <c r="P83" s="353"/>
      <c r="Q83" s="353"/>
      <c r="R83" s="353"/>
      <c r="S83" s="353"/>
      <c r="T83" s="353"/>
      <c r="U83" s="353"/>
      <c r="V83" s="353"/>
      <c r="W83" s="353"/>
      <c r="X83" s="353"/>
      <c r="Y83" s="353"/>
      <c r="Z83" s="353"/>
      <c r="AA83" s="353"/>
      <c r="AB83" s="353"/>
      <c r="AC83" s="353"/>
      <c r="AD83" s="353"/>
      <c r="AE83" s="353"/>
      <c r="AF83" s="353"/>
      <c r="AG83" s="353"/>
      <c r="AH83" s="347" t="e">
        <v>#REF!</v>
      </c>
      <c r="AI83" s="347"/>
      <c r="AJ83" s="347"/>
      <c r="AK83" s="347"/>
      <c r="AL83" s="347"/>
      <c r="AM83" s="347"/>
      <c r="AN83" s="347"/>
      <c r="AO83" s="347"/>
      <c r="AP83" s="347"/>
      <c r="AQ83" s="347"/>
      <c r="AR83" s="347"/>
      <c r="AS83" s="347"/>
      <c r="AT83" s="354"/>
      <c r="AU83" s="358"/>
      <c r="AV83" s="359"/>
      <c r="AW83" s="359"/>
      <c r="AX83" s="359"/>
      <c r="AY83" s="359"/>
      <c r="AZ83" s="359"/>
      <c r="BA83" s="359"/>
      <c r="BB83" s="359"/>
      <c r="BC83" s="359"/>
      <c r="BD83" s="359"/>
      <c r="BE83" s="359"/>
      <c r="BF83" s="359"/>
      <c r="BG83" s="359"/>
      <c r="BH83" s="359"/>
      <c r="BI83" s="359"/>
      <c r="BJ83" s="359"/>
      <c r="BK83" s="359"/>
      <c r="BL83" s="359"/>
      <c r="BM83" s="359"/>
      <c r="BN83" s="359"/>
      <c r="BO83" s="359"/>
      <c r="BP83" s="359"/>
      <c r="BQ83" s="359"/>
      <c r="BR83" s="359"/>
      <c r="BS83" s="360"/>
      <c r="BT83" s="347"/>
      <c r="BU83" s="347"/>
      <c r="BV83" s="347"/>
      <c r="BW83" s="347"/>
      <c r="BX83" s="348"/>
      <c r="BY83" s="364"/>
      <c r="BZ83" s="365"/>
      <c r="CA83" s="365"/>
      <c r="CB83" s="365"/>
      <c r="CC83" s="365"/>
      <c r="CD83" s="365"/>
      <c r="CE83" s="365"/>
      <c r="CF83" s="365"/>
      <c r="CG83" s="365"/>
      <c r="CH83" s="365"/>
      <c r="CI83" s="365"/>
      <c r="CJ83" s="365"/>
      <c r="CK83" s="365"/>
      <c r="CL83" s="365"/>
      <c r="CM83" s="365"/>
      <c r="CN83" s="365"/>
      <c r="CO83" s="365"/>
      <c r="CP83" s="365"/>
      <c r="CQ83" s="365"/>
      <c r="CR83" s="365"/>
      <c r="CS83" s="365"/>
      <c r="CT83" s="365"/>
      <c r="CU83" s="365"/>
      <c r="CV83" s="365"/>
      <c r="CW83" s="365"/>
      <c r="CX83" s="365"/>
      <c r="CY83" s="365"/>
      <c r="CZ83" s="365"/>
      <c r="DA83" s="365"/>
      <c r="DB83" s="365"/>
      <c r="DC83" s="365"/>
      <c r="DD83" s="365"/>
      <c r="DE83" s="365"/>
      <c r="DF83" s="365"/>
      <c r="DG83" s="365"/>
      <c r="DH83" s="365"/>
      <c r="DI83" s="366"/>
      <c r="DJ83" s="249" t="s">
        <v>276</v>
      </c>
      <c r="DK83" s="250"/>
      <c r="DL83" s="250"/>
      <c r="DM83" s="250"/>
      <c r="DN83" s="250"/>
      <c r="DO83" s="250"/>
      <c r="DP83" s="250"/>
      <c r="DQ83" s="250"/>
      <c r="DR83" s="250"/>
      <c r="DS83" s="250"/>
      <c r="DT83" s="250"/>
      <c r="DU83" s="250"/>
      <c r="DV83" s="250"/>
      <c r="DW83" s="250"/>
      <c r="DX83" s="250"/>
      <c r="DY83" s="250"/>
      <c r="DZ83" s="250"/>
      <c r="EA83" s="250"/>
      <c r="EB83" s="250"/>
      <c r="EC83" s="250"/>
      <c r="ED83" s="250"/>
      <c r="EE83" s="250"/>
      <c r="EF83" s="250"/>
      <c r="EG83" s="250"/>
      <c r="EH83" s="250"/>
      <c r="EI83" s="250"/>
      <c r="EJ83" s="250"/>
      <c r="EK83" s="250"/>
      <c r="EL83" s="250"/>
      <c r="EM83" s="250"/>
      <c r="EN83" s="250"/>
      <c r="EO83" s="250"/>
      <c r="EP83" s="250"/>
      <c r="EQ83" s="250"/>
      <c r="ER83" s="250"/>
      <c r="ES83" s="250"/>
      <c r="ET83" s="250"/>
      <c r="EU83" s="250"/>
      <c r="EV83" s="250"/>
      <c r="EW83" s="250"/>
      <c r="EX83" s="250"/>
      <c r="EY83" s="250"/>
      <c r="EZ83" s="250"/>
      <c r="FA83" s="250"/>
      <c r="FB83" s="250"/>
      <c r="FC83" s="250"/>
      <c r="FD83" s="250"/>
      <c r="FE83" s="250"/>
      <c r="FF83" s="250"/>
      <c r="FG83" s="251"/>
    </row>
    <row r="84" spans="2:163" ht="8.25" customHeight="1" thickTop="1">
      <c r="B84" s="352"/>
      <c r="C84" s="353"/>
      <c r="D84" s="353"/>
      <c r="E84" s="353"/>
      <c r="F84" s="353"/>
      <c r="G84" s="353"/>
      <c r="H84" s="353"/>
      <c r="I84" s="353"/>
      <c r="J84" s="353"/>
      <c r="K84" s="353"/>
      <c r="L84" s="353"/>
      <c r="M84" s="353"/>
      <c r="N84" s="353"/>
      <c r="O84" s="353"/>
      <c r="P84" s="353"/>
      <c r="Q84" s="353"/>
      <c r="R84" s="353"/>
      <c r="S84" s="353"/>
      <c r="T84" s="353"/>
      <c r="U84" s="353"/>
      <c r="V84" s="353"/>
      <c r="W84" s="353"/>
      <c r="X84" s="353"/>
      <c r="Y84" s="353"/>
      <c r="Z84" s="353"/>
      <c r="AA84" s="353"/>
      <c r="AB84" s="353"/>
      <c r="AC84" s="353"/>
      <c r="AD84" s="353"/>
      <c r="AE84" s="353"/>
      <c r="AF84" s="353"/>
      <c r="AG84" s="353"/>
      <c r="AH84" s="347"/>
      <c r="AI84" s="347"/>
      <c r="AJ84" s="347"/>
      <c r="AK84" s="347"/>
      <c r="AL84" s="347"/>
      <c r="AM84" s="347"/>
      <c r="AN84" s="347"/>
      <c r="AO84" s="347"/>
      <c r="AP84" s="347"/>
      <c r="AQ84" s="347"/>
      <c r="AR84" s="347"/>
      <c r="AS84" s="347"/>
      <c r="AT84" s="354"/>
      <c r="AU84" s="355" t="s">
        <v>277</v>
      </c>
      <c r="AV84" s="356"/>
      <c r="AW84" s="356"/>
      <c r="AX84" s="356"/>
      <c r="AY84" s="356"/>
      <c r="AZ84" s="356"/>
      <c r="BA84" s="356"/>
      <c r="BB84" s="356"/>
      <c r="BC84" s="356"/>
      <c r="BD84" s="356"/>
      <c r="BE84" s="356"/>
      <c r="BF84" s="356"/>
      <c r="BG84" s="356"/>
      <c r="BH84" s="356"/>
      <c r="BI84" s="356"/>
      <c r="BJ84" s="356"/>
      <c r="BK84" s="356"/>
      <c r="BL84" s="356"/>
      <c r="BM84" s="356"/>
      <c r="BN84" s="356"/>
      <c r="BO84" s="356"/>
      <c r="BP84" s="356"/>
      <c r="BQ84" s="356"/>
      <c r="BR84" s="356"/>
      <c r="BS84" s="357"/>
      <c r="BT84" s="347">
        <v>0.5</v>
      </c>
      <c r="BU84" s="347"/>
      <c r="BV84" s="347"/>
      <c r="BW84" s="347"/>
      <c r="BX84" s="348"/>
      <c r="BY84" s="367" t="s">
        <v>278</v>
      </c>
      <c r="BZ84" s="368"/>
      <c r="CA84" s="368"/>
      <c r="CB84" s="368"/>
      <c r="CC84" s="368"/>
      <c r="CD84" s="368"/>
      <c r="CE84" s="368"/>
      <c r="CF84" s="368"/>
      <c r="CG84" s="368"/>
      <c r="CH84" s="368"/>
      <c r="CI84" s="368"/>
      <c r="CJ84" s="368"/>
      <c r="CK84" s="368"/>
      <c r="CL84" s="368"/>
      <c r="CM84" s="368"/>
      <c r="CN84" s="368"/>
      <c r="CO84" s="368"/>
      <c r="CP84" s="368"/>
      <c r="CQ84" s="368"/>
      <c r="CR84" s="368"/>
      <c r="CS84" s="368"/>
      <c r="CT84" s="368"/>
      <c r="CU84" s="368"/>
      <c r="CV84" s="368"/>
      <c r="CW84" s="368"/>
      <c r="CX84" s="368"/>
      <c r="CY84" s="368"/>
      <c r="CZ84" s="368"/>
      <c r="DA84" s="368"/>
      <c r="DB84" s="368"/>
      <c r="DC84" s="368"/>
      <c r="DD84" s="368"/>
      <c r="DE84" s="368"/>
      <c r="DF84" s="368"/>
      <c r="DG84" s="368"/>
      <c r="DH84" s="368"/>
      <c r="DI84" s="369"/>
      <c r="DJ84" s="249"/>
      <c r="DK84" s="250"/>
      <c r="DL84" s="250"/>
      <c r="DM84" s="250"/>
      <c r="DN84" s="250"/>
      <c r="DO84" s="250"/>
      <c r="DP84" s="250"/>
      <c r="DQ84" s="250"/>
      <c r="DR84" s="250"/>
      <c r="DS84" s="250"/>
      <c r="DT84" s="250"/>
      <c r="DU84" s="250"/>
      <c r="DV84" s="250"/>
      <c r="DW84" s="250"/>
      <c r="DX84" s="250"/>
      <c r="DY84" s="250"/>
      <c r="DZ84" s="250"/>
      <c r="EA84" s="250"/>
      <c r="EB84" s="250"/>
      <c r="EC84" s="250"/>
      <c r="ED84" s="250"/>
      <c r="EE84" s="250"/>
      <c r="EF84" s="250"/>
      <c r="EG84" s="250"/>
      <c r="EH84" s="250"/>
      <c r="EI84" s="250"/>
      <c r="EJ84" s="250"/>
      <c r="EK84" s="250"/>
      <c r="EL84" s="250"/>
      <c r="EM84" s="250"/>
      <c r="EN84" s="250"/>
      <c r="EO84" s="250"/>
      <c r="EP84" s="250"/>
      <c r="EQ84" s="250"/>
      <c r="ER84" s="250"/>
      <c r="ES84" s="250"/>
      <c r="ET84" s="250"/>
      <c r="EU84" s="250"/>
      <c r="EV84" s="250"/>
      <c r="EW84" s="250"/>
      <c r="EX84" s="250"/>
      <c r="EY84" s="250"/>
      <c r="EZ84" s="250"/>
      <c r="FA84" s="250"/>
      <c r="FB84" s="250"/>
      <c r="FC84" s="250"/>
      <c r="FD84" s="250"/>
      <c r="FE84" s="250"/>
      <c r="FF84" s="250"/>
      <c r="FG84" s="251"/>
    </row>
    <row r="85" spans="2:163" ht="8.25" customHeight="1">
      <c r="B85" s="321" t="s">
        <v>279</v>
      </c>
      <c r="C85" s="322"/>
      <c r="D85" s="322"/>
      <c r="E85" s="322"/>
      <c r="F85" s="322"/>
      <c r="G85" s="322"/>
      <c r="H85" s="322"/>
      <c r="I85" s="322"/>
      <c r="J85" s="322"/>
      <c r="K85" s="322"/>
      <c r="L85" s="322"/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22"/>
      <c r="X85" s="322"/>
      <c r="Y85" s="322"/>
      <c r="Z85" s="322"/>
      <c r="AA85" s="322"/>
      <c r="AB85" s="322"/>
      <c r="AC85" s="322"/>
      <c r="AD85" s="322"/>
      <c r="AE85" s="322"/>
      <c r="AF85" s="322"/>
      <c r="AG85" s="322"/>
      <c r="AH85" s="322"/>
      <c r="AI85" s="322"/>
      <c r="AJ85" s="322"/>
      <c r="AK85" s="322"/>
      <c r="AL85" s="322"/>
      <c r="AM85" s="322"/>
      <c r="AN85" s="322"/>
      <c r="AO85" s="322"/>
      <c r="AP85" s="322"/>
      <c r="AQ85" s="322"/>
      <c r="AR85" s="322"/>
      <c r="AS85" s="322"/>
      <c r="AT85" s="322"/>
      <c r="AU85" s="358"/>
      <c r="AV85" s="359"/>
      <c r="AW85" s="359"/>
      <c r="AX85" s="359"/>
      <c r="AY85" s="359"/>
      <c r="AZ85" s="359"/>
      <c r="BA85" s="359"/>
      <c r="BB85" s="359"/>
      <c r="BC85" s="359"/>
      <c r="BD85" s="359"/>
      <c r="BE85" s="359"/>
      <c r="BF85" s="359"/>
      <c r="BG85" s="359"/>
      <c r="BH85" s="359"/>
      <c r="BI85" s="359"/>
      <c r="BJ85" s="359"/>
      <c r="BK85" s="359"/>
      <c r="BL85" s="359"/>
      <c r="BM85" s="359"/>
      <c r="BN85" s="359"/>
      <c r="BO85" s="359"/>
      <c r="BP85" s="359"/>
      <c r="BQ85" s="359"/>
      <c r="BR85" s="359"/>
      <c r="BS85" s="360"/>
      <c r="BT85" s="347"/>
      <c r="BU85" s="347"/>
      <c r="BV85" s="347"/>
      <c r="BW85" s="347"/>
      <c r="BX85" s="348"/>
      <c r="BY85" s="370"/>
      <c r="BZ85" s="371"/>
      <c r="CA85" s="371"/>
      <c r="CB85" s="371"/>
      <c r="CC85" s="371"/>
      <c r="CD85" s="371"/>
      <c r="CE85" s="371"/>
      <c r="CF85" s="371"/>
      <c r="CG85" s="371"/>
      <c r="CH85" s="371"/>
      <c r="CI85" s="371"/>
      <c r="CJ85" s="371"/>
      <c r="CK85" s="371"/>
      <c r="CL85" s="371"/>
      <c r="CM85" s="371"/>
      <c r="CN85" s="371"/>
      <c r="CO85" s="371"/>
      <c r="CP85" s="371"/>
      <c r="CQ85" s="371"/>
      <c r="CR85" s="371"/>
      <c r="CS85" s="371"/>
      <c r="CT85" s="371"/>
      <c r="CU85" s="371"/>
      <c r="CV85" s="371"/>
      <c r="CW85" s="371"/>
      <c r="CX85" s="371"/>
      <c r="CY85" s="371"/>
      <c r="CZ85" s="371"/>
      <c r="DA85" s="371"/>
      <c r="DB85" s="371"/>
      <c r="DC85" s="371"/>
      <c r="DD85" s="371"/>
      <c r="DE85" s="371"/>
      <c r="DF85" s="371"/>
      <c r="DG85" s="371"/>
      <c r="DH85" s="371"/>
      <c r="DI85" s="372"/>
      <c r="DJ85" s="249"/>
      <c r="DK85" s="250"/>
      <c r="DL85" s="250"/>
      <c r="DM85" s="250"/>
      <c r="DN85" s="250"/>
      <c r="DO85" s="250"/>
      <c r="DP85" s="250"/>
      <c r="DQ85" s="250"/>
      <c r="DR85" s="250"/>
      <c r="DS85" s="250"/>
      <c r="DT85" s="250"/>
      <c r="DU85" s="250"/>
      <c r="DV85" s="250"/>
      <c r="DW85" s="250"/>
      <c r="DX85" s="250"/>
      <c r="DY85" s="250"/>
      <c r="DZ85" s="250"/>
      <c r="EA85" s="250"/>
      <c r="EB85" s="250"/>
      <c r="EC85" s="250"/>
      <c r="ED85" s="250"/>
      <c r="EE85" s="250"/>
      <c r="EF85" s="250"/>
      <c r="EG85" s="250"/>
      <c r="EH85" s="250"/>
      <c r="EI85" s="250"/>
      <c r="EJ85" s="250"/>
      <c r="EK85" s="250"/>
      <c r="EL85" s="250"/>
      <c r="EM85" s="250"/>
      <c r="EN85" s="250"/>
      <c r="EO85" s="250"/>
      <c r="EP85" s="250"/>
      <c r="EQ85" s="250"/>
      <c r="ER85" s="250"/>
      <c r="ES85" s="250"/>
      <c r="ET85" s="250"/>
      <c r="EU85" s="250"/>
      <c r="EV85" s="250"/>
      <c r="EW85" s="250"/>
      <c r="EX85" s="250"/>
      <c r="EY85" s="250"/>
      <c r="EZ85" s="250"/>
      <c r="FA85" s="250"/>
      <c r="FB85" s="250"/>
      <c r="FC85" s="250"/>
      <c r="FD85" s="250"/>
      <c r="FE85" s="250"/>
      <c r="FF85" s="250"/>
      <c r="FG85" s="251"/>
    </row>
    <row r="86" spans="2:163" ht="8.25" customHeight="1">
      <c r="B86" s="321"/>
      <c r="C86" s="322"/>
      <c r="D86" s="322"/>
      <c r="E86" s="322"/>
      <c r="F86" s="322"/>
      <c r="G86" s="322"/>
      <c r="H86" s="322"/>
      <c r="I86" s="322"/>
      <c r="J86" s="322"/>
      <c r="K86" s="322"/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  <c r="AE86" s="322"/>
      <c r="AF86" s="322"/>
      <c r="AG86" s="322"/>
      <c r="AH86" s="322"/>
      <c r="AI86" s="322"/>
      <c r="AJ86" s="322"/>
      <c r="AK86" s="322"/>
      <c r="AL86" s="322"/>
      <c r="AM86" s="322"/>
      <c r="AN86" s="322"/>
      <c r="AO86" s="322"/>
      <c r="AP86" s="322"/>
      <c r="AQ86" s="322"/>
      <c r="AR86" s="322"/>
      <c r="AS86" s="322"/>
      <c r="AT86" s="322"/>
      <c r="AU86" s="355" t="s">
        <v>280</v>
      </c>
      <c r="AV86" s="356"/>
      <c r="AW86" s="356"/>
      <c r="AX86" s="356"/>
      <c r="AY86" s="356"/>
      <c r="AZ86" s="356"/>
      <c r="BA86" s="356"/>
      <c r="BB86" s="356"/>
      <c r="BC86" s="356"/>
      <c r="BD86" s="356"/>
      <c r="BE86" s="356"/>
      <c r="BF86" s="356"/>
      <c r="BG86" s="356"/>
      <c r="BH86" s="356"/>
      <c r="BI86" s="356"/>
      <c r="BJ86" s="356"/>
      <c r="BK86" s="356"/>
      <c r="BL86" s="356"/>
      <c r="BM86" s="356"/>
      <c r="BN86" s="356"/>
      <c r="BO86" s="356"/>
      <c r="BP86" s="356"/>
      <c r="BQ86" s="356"/>
      <c r="BR86" s="356"/>
      <c r="BS86" s="357"/>
      <c r="BT86" s="347">
        <v>0.3</v>
      </c>
      <c r="BU86" s="347"/>
      <c r="BV86" s="347"/>
      <c r="BW86" s="347"/>
      <c r="BX86" s="348"/>
      <c r="BY86" s="370"/>
      <c r="BZ86" s="371"/>
      <c r="CA86" s="371"/>
      <c r="CB86" s="371"/>
      <c r="CC86" s="371"/>
      <c r="CD86" s="371"/>
      <c r="CE86" s="371"/>
      <c r="CF86" s="371"/>
      <c r="CG86" s="371"/>
      <c r="CH86" s="371"/>
      <c r="CI86" s="371"/>
      <c r="CJ86" s="371"/>
      <c r="CK86" s="371"/>
      <c r="CL86" s="371"/>
      <c r="CM86" s="371"/>
      <c r="CN86" s="371"/>
      <c r="CO86" s="371"/>
      <c r="CP86" s="371"/>
      <c r="CQ86" s="371"/>
      <c r="CR86" s="371"/>
      <c r="CS86" s="371"/>
      <c r="CT86" s="371"/>
      <c r="CU86" s="371"/>
      <c r="CV86" s="371"/>
      <c r="CW86" s="371"/>
      <c r="CX86" s="371"/>
      <c r="CY86" s="371"/>
      <c r="CZ86" s="371"/>
      <c r="DA86" s="371"/>
      <c r="DB86" s="371"/>
      <c r="DC86" s="371"/>
      <c r="DD86" s="371"/>
      <c r="DE86" s="371"/>
      <c r="DF86" s="371"/>
      <c r="DG86" s="371"/>
      <c r="DH86" s="371"/>
      <c r="DI86" s="372"/>
      <c r="DJ86" s="255" t="s">
        <v>281</v>
      </c>
      <c r="DK86" s="256"/>
      <c r="DL86" s="256"/>
      <c r="DM86" s="256"/>
      <c r="DN86" s="256"/>
      <c r="DO86" s="256"/>
      <c r="DP86" s="256"/>
      <c r="DQ86" s="256"/>
      <c r="DR86" s="256"/>
      <c r="DS86" s="256"/>
      <c r="DT86" s="256"/>
      <c r="DU86" s="256"/>
      <c r="DV86" s="256"/>
      <c r="DW86" s="256"/>
      <c r="DX86" s="256"/>
      <c r="DY86" s="256"/>
      <c r="DZ86" s="256"/>
      <c r="EA86" s="256"/>
      <c r="EB86" s="256"/>
      <c r="EC86" s="256"/>
      <c r="ED86" s="256"/>
      <c r="EE86" s="256"/>
      <c r="EF86" s="256"/>
      <c r="EG86" s="256"/>
      <c r="EH86" s="256"/>
      <c r="EI86" s="256"/>
      <c r="EJ86" s="256"/>
      <c r="EK86" s="256"/>
      <c r="EL86" s="256"/>
      <c r="EM86" s="256"/>
      <c r="EN86" s="256"/>
      <c r="EO86" s="256"/>
      <c r="EP86" s="256"/>
      <c r="EQ86" s="256"/>
      <c r="ER86" s="256"/>
      <c r="ES86" s="256"/>
      <c r="ET86" s="256"/>
      <c r="EU86" s="256"/>
      <c r="EV86" s="256"/>
      <c r="EW86" s="256"/>
      <c r="EX86" s="256"/>
      <c r="EY86" s="256"/>
      <c r="EZ86" s="256"/>
      <c r="FA86" s="256"/>
      <c r="FB86" s="256"/>
      <c r="FC86" s="256"/>
      <c r="FD86" s="256"/>
      <c r="FE86" s="256"/>
      <c r="FF86" s="256"/>
      <c r="FG86" s="257"/>
    </row>
    <row r="87" spans="2:163" ht="8.25" customHeight="1">
      <c r="B87" s="321" t="s">
        <v>282</v>
      </c>
      <c r="C87" s="322"/>
      <c r="D87" s="322"/>
      <c r="E87" s="322"/>
      <c r="F87" s="322"/>
      <c r="G87" s="322"/>
      <c r="H87" s="322"/>
      <c r="I87" s="322"/>
      <c r="J87" s="322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/>
      <c r="AE87" s="322"/>
      <c r="AF87" s="322"/>
      <c r="AG87" s="322"/>
      <c r="AH87" s="322"/>
      <c r="AI87" s="322"/>
      <c r="AJ87" s="322"/>
      <c r="AK87" s="322"/>
      <c r="AL87" s="322"/>
      <c r="AM87" s="322"/>
      <c r="AN87" s="322"/>
      <c r="AO87" s="322"/>
      <c r="AP87" s="322"/>
      <c r="AQ87" s="322"/>
      <c r="AR87" s="322"/>
      <c r="AS87" s="322"/>
      <c r="AT87" s="322"/>
      <c r="AU87" s="358"/>
      <c r="AV87" s="359"/>
      <c r="AW87" s="359"/>
      <c r="AX87" s="359"/>
      <c r="AY87" s="359"/>
      <c r="AZ87" s="359"/>
      <c r="BA87" s="359"/>
      <c r="BB87" s="359"/>
      <c r="BC87" s="359"/>
      <c r="BD87" s="359"/>
      <c r="BE87" s="359"/>
      <c r="BF87" s="359"/>
      <c r="BG87" s="359"/>
      <c r="BH87" s="359"/>
      <c r="BI87" s="359"/>
      <c r="BJ87" s="359"/>
      <c r="BK87" s="359"/>
      <c r="BL87" s="359"/>
      <c r="BM87" s="359"/>
      <c r="BN87" s="359"/>
      <c r="BO87" s="359"/>
      <c r="BP87" s="359"/>
      <c r="BQ87" s="359"/>
      <c r="BR87" s="359"/>
      <c r="BS87" s="360"/>
      <c r="BT87" s="347"/>
      <c r="BU87" s="347"/>
      <c r="BV87" s="347"/>
      <c r="BW87" s="347"/>
      <c r="BX87" s="348"/>
      <c r="BY87" s="370"/>
      <c r="BZ87" s="371"/>
      <c r="CA87" s="371"/>
      <c r="CB87" s="371"/>
      <c r="CC87" s="371"/>
      <c r="CD87" s="371"/>
      <c r="CE87" s="371"/>
      <c r="CF87" s="371"/>
      <c r="CG87" s="371"/>
      <c r="CH87" s="371"/>
      <c r="CI87" s="371"/>
      <c r="CJ87" s="371"/>
      <c r="CK87" s="371"/>
      <c r="CL87" s="371"/>
      <c r="CM87" s="371"/>
      <c r="CN87" s="371"/>
      <c r="CO87" s="371"/>
      <c r="CP87" s="371"/>
      <c r="CQ87" s="371"/>
      <c r="CR87" s="371"/>
      <c r="CS87" s="371"/>
      <c r="CT87" s="371"/>
      <c r="CU87" s="371"/>
      <c r="CV87" s="371"/>
      <c r="CW87" s="371"/>
      <c r="CX87" s="371"/>
      <c r="CY87" s="371"/>
      <c r="CZ87" s="371"/>
      <c r="DA87" s="371"/>
      <c r="DB87" s="371"/>
      <c r="DC87" s="371"/>
      <c r="DD87" s="371"/>
      <c r="DE87" s="371"/>
      <c r="DF87" s="371"/>
      <c r="DG87" s="371"/>
      <c r="DH87" s="371"/>
      <c r="DI87" s="372"/>
      <c r="DJ87" s="255"/>
      <c r="DK87" s="256"/>
      <c r="DL87" s="256"/>
      <c r="DM87" s="256"/>
      <c r="DN87" s="256"/>
      <c r="DO87" s="256"/>
      <c r="DP87" s="256"/>
      <c r="DQ87" s="256"/>
      <c r="DR87" s="256"/>
      <c r="DS87" s="256"/>
      <c r="DT87" s="256"/>
      <c r="DU87" s="256"/>
      <c r="DV87" s="256"/>
      <c r="DW87" s="256"/>
      <c r="DX87" s="256"/>
      <c r="DY87" s="256"/>
      <c r="DZ87" s="256"/>
      <c r="EA87" s="256"/>
      <c r="EB87" s="256"/>
      <c r="EC87" s="256"/>
      <c r="ED87" s="256"/>
      <c r="EE87" s="256"/>
      <c r="EF87" s="256"/>
      <c r="EG87" s="256"/>
      <c r="EH87" s="256"/>
      <c r="EI87" s="256"/>
      <c r="EJ87" s="256"/>
      <c r="EK87" s="256"/>
      <c r="EL87" s="256"/>
      <c r="EM87" s="256"/>
      <c r="EN87" s="256"/>
      <c r="EO87" s="256"/>
      <c r="EP87" s="256"/>
      <c r="EQ87" s="256"/>
      <c r="ER87" s="256"/>
      <c r="ES87" s="256"/>
      <c r="ET87" s="256"/>
      <c r="EU87" s="256"/>
      <c r="EV87" s="256"/>
      <c r="EW87" s="256"/>
      <c r="EX87" s="256"/>
      <c r="EY87" s="256"/>
      <c r="EZ87" s="256"/>
      <c r="FA87" s="256"/>
      <c r="FB87" s="256"/>
      <c r="FC87" s="256"/>
      <c r="FD87" s="256"/>
      <c r="FE87" s="256"/>
      <c r="FF87" s="256"/>
      <c r="FG87" s="257"/>
    </row>
    <row r="88" spans="2:163" ht="10.5" customHeight="1">
      <c r="B88" s="321"/>
      <c r="C88" s="322"/>
      <c r="D88" s="322"/>
      <c r="E88" s="322"/>
      <c r="F88" s="322"/>
      <c r="G88" s="322"/>
      <c r="H88" s="322"/>
      <c r="I88" s="322"/>
      <c r="J88" s="322"/>
      <c r="K88" s="322"/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/>
      <c r="AE88" s="322"/>
      <c r="AF88" s="322"/>
      <c r="AG88" s="322"/>
      <c r="AH88" s="322"/>
      <c r="AI88" s="322"/>
      <c r="AJ88" s="322"/>
      <c r="AK88" s="322"/>
      <c r="AL88" s="322"/>
      <c r="AM88" s="322"/>
      <c r="AN88" s="322"/>
      <c r="AO88" s="322"/>
      <c r="AP88" s="322"/>
      <c r="AQ88" s="322"/>
      <c r="AR88" s="322"/>
      <c r="AS88" s="322"/>
      <c r="AT88" s="322"/>
      <c r="AU88" s="280" t="s">
        <v>283</v>
      </c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301"/>
      <c r="BJ88" s="301"/>
      <c r="BK88" s="301"/>
      <c r="BL88" s="301"/>
      <c r="BM88" s="301"/>
      <c r="BN88" s="301"/>
      <c r="BO88" s="301"/>
      <c r="BP88" s="301"/>
      <c r="BQ88" s="301"/>
      <c r="BR88" s="301"/>
      <c r="BS88" s="301"/>
      <c r="BT88" s="301"/>
      <c r="BU88" s="301"/>
      <c r="BV88" s="301"/>
      <c r="BW88" s="301"/>
      <c r="BX88" s="323"/>
      <c r="BY88" s="324" t="s">
        <v>284</v>
      </c>
      <c r="BZ88" s="325"/>
      <c r="CA88" s="325"/>
      <c r="CB88" s="325"/>
      <c r="CC88" s="325"/>
      <c r="CD88" s="325"/>
      <c r="CE88" s="325"/>
      <c r="CF88" s="325"/>
      <c r="CG88" s="325"/>
      <c r="CH88" s="325"/>
      <c r="CI88" s="325"/>
      <c r="CJ88" s="327" t="s">
        <v>285</v>
      </c>
      <c r="CK88" s="327"/>
      <c r="CL88" s="327"/>
      <c r="CM88" s="327"/>
      <c r="CN88" s="327"/>
      <c r="CO88" s="327"/>
      <c r="CP88" s="327"/>
      <c r="CQ88" s="327"/>
      <c r="CR88" s="327"/>
      <c r="CS88" s="327"/>
      <c r="CT88" s="327"/>
      <c r="CU88" s="327"/>
      <c r="CV88" s="327"/>
      <c r="CW88" s="327"/>
      <c r="CX88" s="327"/>
      <c r="CY88" s="327"/>
      <c r="CZ88" s="327"/>
      <c r="DA88" s="327"/>
      <c r="DB88" s="327"/>
      <c r="DC88" s="327"/>
      <c r="DD88" s="327"/>
      <c r="DE88" s="327"/>
      <c r="DF88" s="327"/>
      <c r="DG88" s="327"/>
      <c r="DH88" s="327"/>
      <c r="DI88" s="328"/>
      <c r="DJ88" s="255"/>
      <c r="DK88" s="256"/>
      <c r="DL88" s="256"/>
      <c r="DM88" s="256"/>
      <c r="DN88" s="256"/>
      <c r="DO88" s="256"/>
      <c r="DP88" s="256"/>
      <c r="DQ88" s="256"/>
      <c r="DR88" s="256"/>
      <c r="DS88" s="256"/>
      <c r="DT88" s="256"/>
      <c r="DU88" s="256"/>
      <c r="DV88" s="256"/>
      <c r="DW88" s="256"/>
      <c r="DX88" s="256"/>
      <c r="DY88" s="256"/>
      <c r="DZ88" s="256"/>
      <c r="EA88" s="256"/>
      <c r="EB88" s="256"/>
      <c r="EC88" s="256"/>
      <c r="ED88" s="256"/>
      <c r="EE88" s="256"/>
      <c r="EF88" s="256"/>
      <c r="EG88" s="256"/>
      <c r="EH88" s="256"/>
      <c r="EI88" s="256"/>
      <c r="EJ88" s="256"/>
      <c r="EK88" s="256"/>
      <c r="EL88" s="256"/>
      <c r="EM88" s="256"/>
      <c r="EN88" s="256"/>
      <c r="EO88" s="256"/>
      <c r="EP88" s="256"/>
      <c r="EQ88" s="256"/>
      <c r="ER88" s="256"/>
      <c r="ES88" s="256"/>
      <c r="ET88" s="256"/>
      <c r="EU88" s="256"/>
      <c r="EV88" s="256"/>
      <c r="EW88" s="256"/>
      <c r="EX88" s="256"/>
      <c r="EY88" s="256"/>
      <c r="EZ88" s="256"/>
      <c r="FA88" s="256"/>
      <c r="FB88" s="256"/>
      <c r="FC88" s="256"/>
      <c r="FD88" s="256"/>
      <c r="FE88" s="256"/>
      <c r="FF88" s="256"/>
      <c r="FG88" s="257"/>
    </row>
    <row r="89" spans="2:163" ht="10.5" customHeight="1">
      <c r="B89" s="321" t="s">
        <v>286</v>
      </c>
      <c r="C89" s="322"/>
      <c r="D89" s="322"/>
      <c r="E89" s="322"/>
      <c r="F89" s="322"/>
      <c r="G89" s="322"/>
      <c r="H89" s="322"/>
      <c r="I89" s="322"/>
      <c r="J89" s="322"/>
      <c r="K89" s="322"/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2"/>
      <c r="W89" s="322"/>
      <c r="X89" s="322"/>
      <c r="Y89" s="322"/>
      <c r="Z89" s="322"/>
      <c r="AA89" s="322"/>
      <c r="AB89" s="322"/>
      <c r="AC89" s="322"/>
      <c r="AD89" s="322"/>
      <c r="AE89" s="322"/>
      <c r="AF89" s="322"/>
      <c r="AG89" s="322"/>
      <c r="AH89" s="322"/>
      <c r="AI89" s="322"/>
      <c r="AJ89" s="322"/>
      <c r="AK89" s="322"/>
      <c r="AL89" s="322"/>
      <c r="AM89" s="322"/>
      <c r="AN89" s="322"/>
      <c r="AO89" s="322"/>
      <c r="AP89" s="322"/>
      <c r="AQ89" s="322"/>
      <c r="AR89" s="322"/>
      <c r="AS89" s="322"/>
      <c r="AT89" s="322"/>
      <c r="AU89" s="249"/>
      <c r="AV89" s="250"/>
      <c r="AW89" s="250"/>
      <c r="AX89" s="250"/>
      <c r="AY89" s="250"/>
      <c r="AZ89" s="250"/>
      <c r="BA89" s="250"/>
      <c r="BB89" s="250"/>
      <c r="BC89" s="250"/>
      <c r="BD89" s="250"/>
      <c r="BE89" s="250"/>
      <c r="BF89" s="250"/>
      <c r="BG89" s="250"/>
      <c r="BH89" s="250"/>
      <c r="BI89" s="250"/>
      <c r="BJ89" s="250"/>
      <c r="BK89" s="250"/>
      <c r="BL89" s="250"/>
      <c r="BM89" s="250"/>
      <c r="BN89" s="250"/>
      <c r="BO89" s="250"/>
      <c r="BP89" s="250"/>
      <c r="BQ89" s="250"/>
      <c r="BR89" s="250"/>
      <c r="BS89" s="250"/>
      <c r="BT89" s="250"/>
      <c r="BU89" s="250"/>
      <c r="BV89" s="250"/>
      <c r="BW89" s="250"/>
      <c r="BX89" s="251"/>
      <c r="BY89" s="326"/>
      <c r="BZ89" s="325"/>
      <c r="CA89" s="325"/>
      <c r="CB89" s="325"/>
      <c r="CC89" s="325"/>
      <c r="CD89" s="325"/>
      <c r="CE89" s="325"/>
      <c r="CF89" s="325"/>
      <c r="CG89" s="325"/>
      <c r="CH89" s="325"/>
      <c r="CI89" s="325"/>
      <c r="CJ89" s="327"/>
      <c r="CK89" s="327"/>
      <c r="CL89" s="327"/>
      <c r="CM89" s="327"/>
      <c r="CN89" s="327"/>
      <c r="CO89" s="327"/>
      <c r="CP89" s="327"/>
      <c r="CQ89" s="327"/>
      <c r="CR89" s="327"/>
      <c r="CS89" s="327"/>
      <c r="CT89" s="327"/>
      <c r="CU89" s="327"/>
      <c r="CV89" s="327"/>
      <c r="CW89" s="327"/>
      <c r="CX89" s="327"/>
      <c r="CY89" s="327"/>
      <c r="CZ89" s="327"/>
      <c r="DA89" s="327"/>
      <c r="DB89" s="327"/>
      <c r="DC89" s="327"/>
      <c r="DD89" s="327"/>
      <c r="DE89" s="327"/>
      <c r="DF89" s="327"/>
      <c r="DG89" s="327"/>
      <c r="DH89" s="327"/>
      <c r="DI89" s="328"/>
      <c r="DJ89" s="255" t="s">
        <v>287</v>
      </c>
      <c r="DK89" s="256"/>
      <c r="DL89" s="256"/>
      <c r="DM89" s="256"/>
      <c r="DN89" s="256"/>
      <c r="DO89" s="256"/>
      <c r="DP89" s="256"/>
      <c r="DQ89" s="256"/>
      <c r="DR89" s="256"/>
      <c r="DS89" s="256"/>
      <c r="DT89" s="256"/>
      <c r="DU89" s="256"/>
      <c r="DV89" s="256"/>
      <c r="DW89" s="256"/>
      <c r="DX89" s="256"/>
      <c r="DY89" s="256"/>
      <c r="DZ89" s="256"/>
      <c r="EA89" s="256"/>
      <c r="EB89" s="256"/>
      <c r="EC89" s="256"/>
      <c r="ED89" s="256"/>
      <c r="EE89" s="256"/>
      <c r="EF89" s="256"/>
      <c r="EG89" s="256"/>
      <c r="EH89" s="256"/>
      <c r="EI89" s="256"/>
      <c r="EJ89" s="256"/>
      <c r="EK89" s="256"/>
      <c r="EL89" s="256"/>
      <c r="EM89" s="256"/>
      <c r="EN89" s="256"/>
      <c r="EO89" s="256"/>
      <c r="EP89" s="256"/>
      <c r="EQ89" s="256"/>
      <c r="ER89" s="256"/>
      <c r="ES89" s="256"/>
      <c r="ET89" s="256"/>
      <c r="EU89" s="256"/>
      <c r="EV89" s="256"/>
      <c r="EW89" s="256"/>
      <c r="EX89" s="256"/>
      <c r="EY89" s="256"/>
      <c r="EZ89" s="256"/>
      <c r="FA89" s="256"/>
      <c r="FB89" s="256"/>
      <c r="FC89" s="256"/>
      <c r="FD89" s="256"/>
      <c r="FE89" s="256"/>
      <c r="FF89" s="256"/>
      <c r="FG89" s="257"/>
    </row>
    <row r="90" spans="2:163" ht="10.5" customHeight="1">
      <c r="B90" s="321"/>
      <c r="C90" s="322"/>
      <c r="D90" s="322"/>
      <c r="E90" s="322"/>
      <c r="F90" s="322"/>
      <c r="G90" s="322"/>
      <c r="H90" s="322"/>
      <c r="I90" s="322"/>
      <c r="J90" s="322"/>
      <c r="K90" s="322"/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22"/>
      <c r="X90" s="322"/>
      <c r="Y90" s="322"/>
      <c r="Z90" s="322"/>
      <c r="AA90" s="322"/>
      <c r="AB90" s="322"/>
      <c r="AC90" s="322"/>
      <c r="AD90" s="322"/>
      <c r="AE90" s="322"/>
      <c r="AF90" s="322"/>
      <c r="AG90" s="322"/>
      <c r="AH90" s="322"/>
      <c r="AI90" s="322"/>
      <c r="AJ90" s="322"/>
      <c r="AK90" s="322"/>
      <c r="AL90" s="322"/>
      <c r="AM90" s="322"/>
      <c r="AN90" s="322"/>
      <c r="AO90" s="322"/>
      <c r="AP90" s="322"/>
      <c r="AQ90" s="322"/>
      <c r="AR90" s="322"/>
      <c r="AS90" s="322"/>
      <c r="AT90" s="322"/>
      <c r="AU90" s="249"/>
      <c r="AV90" s="250"/>
      <c r="AW90" s="250"/>
      <c r="AX90" s="250"/>
      <c r="AY90" s="250"/>
      <c r="AZ90" s="250"/>
      <c r="BA90" s="250"/>
      <c r="BB90" s="250"/>
      <c r="BC90" s="250"/>
      <c r="BD90" s="250"/>
      <c r="BE90" s="250"/>
      <c r="BF90" s="250"/>
      <c r="BG90" s="250"/>
      <c r="BH90" s="250"/>
      <c r="BI90" s="250"/>
      <c r="BJ90" s="250"/>
      <c r="BK90" s="250"/>
      <c r="BL90" s="250"/>
      <c r="BM90" s="250"/>
      <c r="BN90" s="250"/>
      <c r="BO90" s="250"/>
      <c r="BP90" s="250"/>
      <c r="BQ90" s="250"/>
      <c r="BR90" s="250"/>
      <c r="BS90" s="250"/>
      <c r="BT90" s="250"/>
      <c r="BU90" s="250"/>
      <c r="BV90" s="250"/>
      <c r="BW90" s="250"/>
      <c r="BX90" s="251"/>
      <c r="BY90" s="326"/>
      <c r="BZ90" s="325"/>
      <c r="CA90" s="325"/>
      <c r="CB90" s="325"/>
      <c r="CC90" s="325"/>
      <c r="CD90" s="325"/>
      <c r="CE90" s="325"/>
      <c r="CF90" s="325"/>
      <c r="CG90" s="325"/>
      <c r="CH90" s="325"/>
      <c r="CI90" s="325"/>
      <c r="CJ90" s="327"/>
      <c r="CK90" s="327"/>
      <c r="CL90" s="327"/>
      <c r="CM90" s="327"/>
      <c r="CN90" s="327"/>
      <c r="CO90" s="327"/>
      <c r="CP90" s="327"/>
      <c r="CQ90" s="327"/>
      <c r="CR90" s="327"/>
      <c r="CS90" s="327"/>
      <c r="CT90" s="327"/>
      <c r="CU90" s="327"/>
      <c r="CV90" s="327"/>
      <c r="CW90" s="327"/>
      <c r="CX90" s="327"/>
      <c r="CY90" s="327"/>
      <c r="CZ90" s="327"/>
      <c r="DA90" s="327"/>
      <c r="DB90" s="327"/>
      <c r="DC90" s="327"/>
      <c r="DD90" s="327"/>
      <c r="DE90" s="327"/>
      <c r="DF90" s="327"/>
      <c r="DG90" s="327"/>
      <c r="DH90" s="327"/>
      <c r="DI90" s="328"/>
      <c r="DJ90" s="255"/>
      <c r="DK90" s="256"/>
      <c r="DL90" s="256"/>
      <c r="DM90" s="256"/>
      <c r="DN90" s="256"/>
      <c r="DO90" s="256"/>
      <c r="DP90" s="256"/>
      <c r="DQ90" s="256"/>
      <c r="DR90" s="256"/>
      <c r="DS90" s="256"/>
      <c r="DT90" s="256"/>
      <c r="DU90" s="256"/>
      <c r="DV90" s="256"/>
      <c r="DW90" s="256"/>
      <c r="DX90" s="256"/>
      <c r="DY90" s="256"/>
      <c r="DZ90" s="256"/>
      <c r="EA90" s="256"/>
      <c r="EB90" s="256"/>
      <c r="EC90" s="256"/>
      <c r="ED90" s="256"/>
      <c r="EE90" s="256"/>
      <c r="EF90" s="256"/>
      <c r="EG90" s="256"/>
      <c r="EH90" s="256"/>
      <c r="EI90" s="256"/>
      <c r="EJ90" s="256"/>
      <c r="EK90" s="256"/>
      <c r="EL90" s="256"/>
      <c r="EM90" s="256"/>
      <c r="EN90" s="256"/>
      <c r="EO90" s="256"/>
      <c r="EP90" s="256"/>
      <c r="EQ90" s="256"/>
      <c r="ER90" s="256"/>
      <c r="ES90" s="256"/>
      <c r="ET90" s="256"/>
      <c r="EU90" s="256"/>
      <c r="EV90" s="256"/>
      <c r="EW90" s="256"/>
      <c r="EX90" s="256"/>
      <c r="EY90" s="256"/>
      <c r="EZ90" s="256"/>
      <c r="FA90" s="256"/>
      <c r="FB90" s="256"/>
      <c r="FC90" s="256"/>
      <c r="FD90" s="256"/>
      <c r="FE90" s="256"/>
      <c r="FF90" s="256"/>
      <c r="FG90" s="257"/>
    </row>
    <row r="91" spans="2:163" ht="8.25" customHeight="1">
      <c r="B91" s="321" t="s">
        <v>288</v>
      </c>
      <c r="C91" s="322"/>
      <c r="D91" s="322"/>
      <c r="E91" s="322"/>
      <c r="F91" s="322"/>
      <c r="G91" s="322"/>
      <c r="H91" s="322"/>
      <c r="I91" s="322"/>
      <c r="J91" s="322"/>
      <c r="K91" s="322"/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22"/>
      <c r="X91" s="322"/>
      <c r="Y91" s="322"/>
      <c r="Z91" s="322"/>
      <c r="AA91" s="322"/>
      <c r="AB91" s="322"/>
      <c r="AC91" s="322"/>
      <c r="AD91" s="322"/>
      <c r="AE91" s="322"/>
      <c r="AF91" s="322"/>
      <c r="AG91" s="322"/>
      <c r="AH91" s="322"/>
      <c r="AI91" s="322"/>
      <c r="AJ91" s="322"/>
      <c r="AK91" s="322"/>
      <c r="AL91" s="322"/>
      <c r="AM91" s="322"/>
      <c r="AN91" s="322"/>
      <c r="AO91" s="322"/>
      <c r="AP91" s="322"/>
      <c r="AQ91" s="322"/>
      <c r="AR91" s="322"/>
      <c r="AS91" s="322"/>
      <c r="AT91" s="322"/>
      <c r="AU91" s="249" t="s">
        <v>289</v>
      </c>
      <c r="AV91" s="250"/>
      <c r="AW91" s="250"/>
      <c r="AX91" s="250"/>
      <c r="AY91" s="250"/>
      <c r="AZ91" s="250"/>
      <c r="BA91" s="250"/>
      <c r="BB91" s="250"/>
      <c r="BC91" s="250"/>
      <c r="BD91" s="250"/>
      <c r="BE91" s="250"/>
      <c r="BF91" s="250"/>
      <c r="BG91" s="250"/>
      <c r="BH91" s="250"/>
      <c r="BI91" s="250"/>
      <c r="BJ91" s="250"/>
      <c r="BK91" s="250"/>
      <c r="BL91" s="250"/>
      <c r="BM91" s="250"/>
      <c r="BN91" s="250"/>
      <c r="BO91" s="250"/>
      <c r="BP91" s="250"/>
      <c r="BQ91" s="250"/>
      <c r="BR91" s="250"/>
      <c r="BS91" s="250"/>
      <c r="BT91" s="250"/>
      <c r="BU91" s="250"/>
      <c r="BV91" s="250"/>
      <c r="BW91" s="250"/>
      <c r="BX91" s="251"/>
      <c r="BY91" s="326"/>
      <c r="BZ91" s="325"/>
      <c r="CA91" s="325"/>
      <c r="CB91" s="325"/>
      <c r="CC91" s="325"/>
      <c r="CD91" s="325"/>
      <c r="CE91" s="325"/>
      <c r="CF91" s="325"/>
      <c r="CG91" s="325"/>
      <c r="CH91" s="325"/>
      <c r="CI91" s="325"/>
      <c r="CJ91" s="327"/>
      <c r="CK91" s="327"/>
      <c r="CL91" s="327"/>
      <c r="CM91" s="327"/>
      <c r="CN91" s="327"/>
      <c r="CO91" s="327"/>
      <c r="CP91" s="327"/>
      <c r="CQ91" s="327"/>
      <c r="CR91" s="327"/>
      <c r="CS91" s="327"/>
      <c r="CT91" s="327"/>
      <c r="CU91" s="327"/>
      <c r="CV91" s="327"/>
      <c r="CW91" s="327"/>
      <c r="CX91" s="327"/>
      <c r="CY91" s="327"/>
      <c r="CZ91" s="327"/>
      <c r="DA91" s="327"/>
      <c r="DB91" s="327"/>
      <c r="DC91" s="327"/>
      <c r="DD91" s="327"/>
      <c r="DE91" s="327"/>
      <c r="DF91" s="327"/>
      <c r="DG91" s="327"/>
      <c r="DH91" s="327"/>
      <c r="DI91" s="328"/>
      <c r="DJ91" s="255"/>
      <c r="DK91" s="256"/>
      <c r="DL91" s="256"/>
      <c r="DM91" s="256"/>
      <c r="DN91" s="256"/>
      <c r="DO91" s="256"/>
      <c r="DP91" s="256"/>
      <c r="DQ91" s="256"/>
      <c r="DR91" s="256"/>
      <c r="DS91" s="256"/>
      <c r="DT91" s="256"/>
      <c r="DU91" s="256"/>
      <c r="DV91" s="256"/>
      <c r="DW91" s="256"/>
      <c r="DX91" s="256"/>
      <c r="DY91" s="256"/>
      <c r="DZ91" s="256"/>
      <c r="EA91" s="256"/>
      <c r="EB91" s="256"/>
      <c r="EC91" s="256"/>
      <c r="ED91" s="256"/>
      <c r="EE91" s="256"/>
      <c r="EF91" s="256"/>
      <c r="EG91" s="256"/>
      <c r="EH91" s="256"/>
      <c r="EI91" s="256"/>
      <c r="EJ91" s="256"/>
      <c r="EK91" s="256"/>
      <c r="EL91" s="256"/>
      <c r="EM91" s="256"/>
      <c r="EN91" s="256"/>
      <c r="EO91" s="256"/>
      <c r="EP91" s="256"/>
      <c r="EQ91" s="256"/>
      <c r="ER91" s="256"/>
      <c r="ES91" s="256"/>
      <c r="ET91" s="256"/>
      <c r="EU91" s="256"/>
      <c r="EV91" s="256"/>
      <c r="EW91" s="256"/>
      <c r="EX91" s="256"/>
      <c r="EY91" s="256"/>
      <c r="EZ91" s="256"/>
      <c r="FA91" s="256"/>
      <c r="FB91" s="256"/>
      <c r="FC91" s="256"/>
      <c r="FD91" s="256"/>
      <c r="FE91" s="256"/>
      <c r="FF91" s="256"/>
      <c r="FG91" s="257"/>
    </row>
    <row r="92" spans="2:163" ht="8.25" customHeight="1" thickBot="1">
      <c r="B92" s="329"/>
      <c r="C92" s="330"/>
      <c r="D92" s="330"/>
      <c r="E92" s="330"/>
      <c r="F92" s="330"/>
      <c r="G92" s="330"/>
      <c r="H92" s="330"/>
      <c r="I92" s="330"/>
      <c r="J92" s="330"/>
      <c r="K92" s="330"/>
      <c r="L92" s="330"/>
      <c r="M92" s="330"/>
      <c r="N92" s="330"/>
      <c r="O92" s="330"/>
      <c r="P92" s="330"/>
      <c r="Q92" s="330"/>
      <c r="R92" s="330"/>
      <c r="S92" s="330"/>
      <c r="T92" s="330"/>
      <c r="U92" s="330"/>
      <c r="V92" s="330"/>
      <c r="W92" s="330"/>
      <c r="X92" s="330"/>
      <c r="Y92" s="330"/>
      <c r="Z92" s="330"/>
      <c r="AA92" s="330"/>
      <c r="AB92" s="330"/>
      <c r="AC92" s="330"/>
      <c r="AD92" s="330"/>
      <c r="AE92" s="330"/>
      <c r="AF92" s="330"/>
      <c r="AG92" s="330"/>
      <c r="AH92" s="330"/>
      <c r="AI92" s="330"/>
      <c r="AJ92" s="330"/>
      <c r="AK92" s="330"/>
      <c r="AL92" s="330"/>
      <c r="AM92" s="330"/>
      <c r="AN92" s="330"/>
      <c r="AO92" s="330"/>
      <c r="AP92" s="330"/>
      <c r="AQ92" s="330"/>
      <c r="AR92" s="330"/>
      <c r="AS92" s="330"/>
      <c r="AT92" s="330"/>
      <c r="AU92" s="249"/>
      <c r="AV92" s="250"/>
      <c r="AW92" s="250"/>
      <c r="AX92" s="250"/>
      <c r="AY92" s="250"/>
      <c r="AZ92" s="250"/>
      <c r="BA92" s="250"/>
      <c r="BB92" s="250"/>
      <c r="BC92" s="250"/>
      <c r="BD92" s="250"/>
      <c r="BE92" s="250"/>
      <c r="BF92" s="250"/>
      <c r="BG92" s="250"/>
      <c r="BH92" s="250"/>
      <c r="BI92" s="250"/>
      <c r="BJ92" s="250"/>
      <c r="BK92" s="250"/>
      <c r="BL92" s="250"/>
      <c r="BM92" s="250"/>
      <c r="BN92" s="250"/>
      <c r="BO92" s="250"/>
      <c r="BP92" s="250"/>
      <c r="BQ92" s="250"/>
      <c r="BR92" s="250"/>
      <c r="BS92" s="250"/>
      <c r="BT92" s="250"/>
      <c r="BU92" s="250"/>
      <c r="BV92" s="250"/>
      <c r="BW92" s="250"/>
      <c r="BX92" s="251"/>
      <c r="BY92" s="302" t="s">
        <v>290</v>
      </c>
      <c r="BZ92" s="303"/>
      <c r="CA92" s="303"/>
      <c r="CB92" s="303"/>
      <c r="CC92" s="303"/>
      <c r="CD92" s="303"/>
      <c r="CE92" s="303"/>
      <c r="CF92" s="303"/>
      <c r="CG92" s="303"/>
      <c r="CH92" s="303"/>
      <c r="CI92" s="303"/>
      <c r="CJ92" s="303" t="s">
        <v>291</v>
      </c>
      <c r="CK92" s="303"/>
      <c r="CL92" s="303"/>
      <c r="CM92" s="303"/>
      <c r="CN92" s="303"/>
      <c r="CO92" s="303"/>
      <c r="CP92" s="303"/>
      <c r="CQ92" s="303"/>
      <c r="CR92" s="303"/>
      <c r="CS92" s="303"/>
      <c r="CT92" s="303"/>
      <c r="CU92" s="303"/>
      <c r="CV92" s="303"/>
      <c r="CW92" s="303"/>
      <c r="CX92" s="303"/>
      <c r="CY92" s="303"/>
      <c r="CZ92" s="303"/>
      <c r="DA92" s="303"/>
      <c r="DB92" s="303"/>
      <c r="DC92" s="303"/>
      <c r="DD92" s="303"/>
      <c r="DE92" s="303"/>
      <c r="DF92" s="303"/>
      <c r="DG92" s="303"/>
      <c r="DH92" s="303"/>
      <c r="DI92" s="304"/>
      <c r="DJ92" s="249" t="s">
        <v>292</v>
      </c>
      <c r="DK92" s="250"/>
      <c r="DL92" s="250"/>
      <c r="DM92" s="250"/>
      <c r="DN92" s="250"/>
      <c r="DO92" s="250"/>
      <c r="DP92" s="250"/>
      <c r="DQ92" s="250"/>
      <c r="DR92" s="250"/>
      <c r="DS92" s="250"/>
      <c r="DT92" s="250"/>
      <c r="DU92" s="250"/>
      <c r="DV92" s="250"/>
      <c r="DW92" s="250"/>
      <c r="DX92" s="250"/>
      <c r="DY92" s="250"/>
      <c r="DZ92" s="250"/>
      <c r="EA92" s="250"/>
      <c r="EB92" s="250"/>
      <c r="EC92" s="250"/>
      <c r="ED92" s="250"/>
      <c r="EE92" s="250"/>
      <c r="EF92" s="250"/>
      <c r="EG92" s="250"/>
      <c r="EH92" s="250"/>
      <c r="EI92" s="250"/>
      <c r="EJ92" s="250"/>
      <c r="EK92" s="250"/>
      <c r="EL92" s="250"/>
      <c r="EM92" s="250"/>
      <c r="EN92" s="250"/>
      <c r="EO92" s="250"/>
      <c r="EP92" s="250"/>
      <c r="EQ92" s="250"/>
      <c r="ER92" s="250"/>
      <c r="ES92" s="250"/>
      <c r="ET92" s="250"/>
      <c r="EU92" s="250"/>
      <c r="EV92" s="250"/>
      <c r="EW92" s="250"/>
      <c r="EX92" s="250"/>
      <c r="EY92" s="250"/>
      <c r="EZ92" s="250"/>
      <c r="FA92" s="250"/>
      <c r="FB92" s="250"/>
      <c r="FC92" s="250"/>
      <c r="FD92" s="250"/>
      <c r="FE92" s="250"/>
      <c r="FF92" s="250"/>
      <c r="FG92" s="251"/>
    </row>
    <row r="93" spans="2:163" ht="8.25" customHeight="1">
      <c r="B93" s="331" t="s">
        <v>293</v>
      </c>
      <c r="C93" s="332"/>
      <c r="D93" s="332"/>
      <c r="E93" s="332"/>
      <c r="F93" s="332"/>
      <c r="G93" s="332"/>
      <c r="H93" s="332"/>
      <c r="I93" s="332"/>
      <c r="J93" s="332"/>
      <c r="K93" s="332"/>
      <c r="L93" s="332"/>
      <c r="M93" s="332"/>
      <c r="N93" s="332"/>
      <c r="O93" s="332"/>
      <c r="P93" s="332"/>
      <c r="Q93" s="332"/>
      <c r="R93" s="332" t="s">
        <v>294</v>
      </c>
      <c r="S93" s="332"/>
      <c r="T93" s="332"/>
      <c r="U93" s="332"/>
      <c r="V93" s="332"/>
      <c r="W93" s="332"/>
      <c r="X93" s="332"/>
      <c r="Y93" s="332"/>
      <c r="Z93" s="332"/>
      <c r="AA93" s="332"/>
      <c r="AB93" s="332"/>
      <c r="AC93" s="332"/>
      <c r="AD93" s="332"/>
      <c r="AE93" s="332"/>
      <c r="AF93" s="332"/>
      <c r="AG93" s="332"/>
      <c r="AH93" s="332" t="s">
        <v>295</v>
      </c>
      <c r="AI93" s="332"/>
      <c r="AJ93" s="332"/>
      <c r="AK93" s="332"/>
      <c r="AL93" s="332"/>
      <c r="AM93" s="332"/>
      <c r="AN93" s="332"/>
      <c r="AO93" s="332"/>
      <c r="AP93" s="332"/>
      <c r="AQ93" s="332"/>
      <c r="AR93" s="332"/>
      <c r="AS93" s="332"/>
      <c r="AT93" s="337"/>
      <c r="AU93" s="71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2"/>
      <c r="BQ93" s="72"/>
      <c r="BR93" s="72"/>
      <c r="BS93" s="72"/>
      <c r="BT93" s="72"/>
      <c r="BU93" s="72"/>
      <c r="BV93" s="72"/>
      <c r="BW93" s="72"/>
      <c r="BX93" s="73"/>
      <c r="BY93" s="302"/>
      <c r="BZ93" s="303"/>
      <c r="CA93" s="303"/>
      <c r="CB93" s="303"/>
      <c r="CC93" s="303"/>
      <c r="CD93" s="303"/>
      <c r="CE93" s="303"/>
      <c r="CF93" s="303"/>
      <c r="CG93" s="303"/>
      <c r="CH93" s="303"/>
      <c r="CI93" s="303"/>
      <c r="CJ93" s="303"/>
      <c r="CK93" s="303"/>
      <c r="CL93" s="303"/>
      <c r="CM93" s="303"/>
      <c r="CN93" s="303"/>
      <c r="CO93" s="303"/>
      <c r="CP93" s="303"/>
      <c r="CQ93" s="303"/>
      <c r="CR93" s="303"/>
      <c r="CS93" s="303"/>
      <c r="CT93" s="303"/>
      <c r="CU93" s="303"/>
      <c r="CV93" s="303"/>
      <c r="CW93" s="303"/>
      <c r="CX93" s="303"/>
      <c r="CY93" s="303"/>
      <c r="CZ93" s="303"/>
      <c r="DA93" s="303"/>
      <c r="DB93" s="303"/>
      <c r="DC93" s="303"/>
      <c r="DD93" s="303"/>
      <c r="DE93" s="303"/>
      <c r="DF93" s="303"/>
      <c r="DG93" s="303"/>
      <c r="DH93" s="303"/>
      <c r="DI93" s="304"/>
      <c r="DJ93" s="249"/>
      <c r="DK93" s="250"/>
      <c r="DL93" s="250"/>
      <c r="DM93" s="250"/>
      <c r="DN93" s="250"/>
      <c r="DO93" s="250"/>
      <c r="DP93" s="250"/>
      <c r="DQ93" s="250"/>
      <c r="DR93" s="250"/>
      <c r="DS93" s="250"/>
      <c r="DT93" s="250"/>
      <c r="DU93" s="250"/>
      <c r="DV93" s="250"/>
      <c r="DW93" s="250"/>
      <c r="DX93" s="250"/>
      <c r="DY93" s="250"/>
      <c r="DZ93" s="250"/>
      <c r="EA93" s="250"/>
      <c r="EB93" s="250"/>
      <c r="EC93" s="250"/>
      <c r="ED93" s="250"/>
      <c r="EE93" s="250"/>
      <c r="EF93" s="250"/>
      <c r="EG93" s="250"/>
      <c r="EH93" s="250"/>
      <c r="EI93" s="250"/>
      <c r="EJ93" s="250"/>
      <c r="EK93" s="250"/>
      <c r="EL93" s="250"/>
      <c r="EM93" s="250"/>
      <c r="EN93" s="250"/>
      <c r="EO93" s="250"/>
      <c r="EP93" s="250"/>
      <c r="EQ93" s="250"/>
      <c r="ER93" s="250"/>
      <c r="ES93" s="250"/>
      <c r="ET93" s="250"/>
      <c r="EU93" s="250"/>
      <c r="EV93" s="250"/>
      <c r="EW93" s="250"/>
      <c r="EX93" s="250"/>
      <c r="EY93" s="250"/>
      <c r="EZ93" s="250"/>
      <c r="FA93" s="250"/>
      <c r="FB93" s="250"/>
      <c r="FC93" s="250"/>
      <c r="FD93" s="250"/>
      <c r="FE93" s="250"/>
      <c r="FF93" s="250"/>
      <c r="FG93" s="251"/>
    </row>
    <row r="94" spans="2:163" ht="8.25" customHeight="1">
      <c r="B94" s="333"/>
      <c r="C94" s="334"/>
      <c r="D94" s="334"/>
      <c r="E94" s="334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T94" s="334"/>
      <c r="U94" s="334"/>
      <c r="V94" s="334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  <c r="AG94" s="334"/>
      <c r="AH94" s="334"/>
      <c r="AI94" s="334"/>
      <c r="AJ94" s="334"/>
      <c r="AK94" s="334"/>
      <c r="AL94" s="334"/>
      <c r="AM94" s="334"/>
      <c r="AN94" s="334"/>
      <c r="AO94" s="334"/>
      <c r="AP94" s="334"/>
      <c r="AQ94" s="334"/>
      <c r="AR94" s="334"/>
      <c r="AS94" s="334"/>
      <c r="AT94" s="338"/>
      <c r="AU94" s="340" t="s">
        <v>296</v>
      </c>
      <c r="AV94" s="341"/>
      <c r="AW94" s="341"/>
      <c r="AX94" s="341"/>
      <c r="AY94" s="341"/>
      <c r="AZ94" s="341"/>
      <c r="BA94" s="341"/>
      <c r="BB94" s="341"/>
      <c r="BC94" s="341"/>
      <c r="BD94" s="341"/>
      <c r="BE94" s="341"/>
      <c r="BF94" s="341"/>
      <c r="BG94" s="341"/>
      <c r="BH94" s="341"/>
      <c r="BI94" s="341"/>
      <c r="BJ94" s="341"/>
      <c r="BK94" s="341"/>
      <c r="BL94" s="341"/>
      <c r="BM94" s="341"/>
      <c r="BN94" s="341"/>
      <c r="BO94" s="341"/>
      <c r="BP94" s="341"/>
      <c r="BQ94" s="341"/>
      <c r="BR94" s="341"/>
      <c r="BS94" s="341"/>
      <c r="BT94" s="341"/>
      <c r="BU94" s="341"/>
      <c r="BV94" s="341"/>
      <c r="BW94" s="341"/>
      <c r="BX94" s="342"/>
      <c r="BY94" s="302"/>
      <c r="BZ94" s="303"/>
      <c r="CA94" s="303"/>
      <c r="CB94" s="303"/>
      <c r="CC94" s="303"/>
      <c r="CD94" s="303"/>
      <c r="CE94" s="303"/>
      <c r="CF94" s="303"/>
      <c r="CG94" s="303"/>
      <c r="CH94" s="303"/>
      <c r="CI94" s="303"/>
      <c r="CJ94" s="303"/>
      <c r="CK94" s="303"/>
      <c r="CL94" s="303"/>
      <c r="CM94" s="303"/>
      <c r="CN94" s="303"/>
      <c r="CO94" s="303"/>
      <c r="CP94" s="303"/>
      <c r="CQ94" s="303"/>
      <c r="CR94" s="303"/>
      <c r="CS94" s="303"/>
      <c r="CT94" s="303"/>
      <c r="CU94" s="303"/>
      <c r="CV94" s="303"/>
      <c r="CW94" s="303"/>
      <c r="CX94" s="303"/>
      <c r="CY94" s="303"/>
      <c r="CZ94" s="303"/>
      <c r="DA94" s="303"/>
      <c r="DB94" s="303"/>
      <c r="DC94" s="303"/>
      <c r="DD94" s="303"/>
      <c r="DE94" s="303"/>
      <c r="DF94" s="303"/>
      <c r="DG94" s="303"/>
      <c r="DH94" s="303"/>
      <c r="DI94" s="304"/>
      <c r="DJ94" s="249"/>
      <c r="DK94" s="250"/>
      <c r="DL94" s="250"/>
      <c r="DM94" s="250"/>
      <c r="DN94" s="250"/>
      <c r="DO94" s="250"/>
      <c r="DP94" s="250"/>
      <c r="DQ94" s="250"/>
      <c r="DR94" s="250"/>
      <c r="DS94" s="250"/>
      <c r="DT94" s="250"/>
      <c r="DU94" s="250"/>
      <c r="DV94" s="250"/>
      <c r="DW94" s="250"/>
      <c r="DX94" s="250"/>
      <c r="DY94" s="250"/>
      <c r="DZ94" s="250"/>
      <c r="EA94" s="250"/>
      <c r="EB94" s="250"/>
      <c r="EC94" s="250"/>
      <c r="ED94" s="250"/>
      <c r="EE94" s="250"/>
      <c r="EF94" s="250"/>
      <c r="EG94" s="250"/>
      <c r="EH94" s="250"/>
      <c r="EI94" s="250"/>
      <c r="EJ94" s="250"/>
      <c r="EK94" s="250"/>
      <c r="EL94" s="250"/>
      <c r="EM94" s="250"/>
      <c r="EN94" s="250"/>
      <c r="EO94" s="250"/>
      <c r="EP94" s="250"/>
      <c r="EQ94" s="250"/>
      <c r="ER94" s="250"/>
      <c r="ES94" s="250"/>
      <c r="ET94" s="250"/>
      <c r="EU94" s="250"/>
      <c r="EV94" s="250"/>
      <c r="EW94" s="250"/>
      <c r="EX94" s="250"/>
      <c r="EY94" s="250"/>
      <c r="EZ94" s="250"/>
      <c r="FA94" s="250"/>
      <c r="FB94" s="250"/>
      <c r="FC94" s="250"/>
      <c r="FD94" s="250"/>
      <c r="FE94" s="250"/>
      <c r="FF94" s="250"/>
      <c r="FG94" s="251"/>
    </row>
    <row r="95" spans="2:163" ht="8.25" customHeight="1">
      <c r="B95" s="333"/>
      <c r="C95" s="334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T95" s="334"/>
      <c r="U95" s="334"/>
      <c r="V95" s="334"/>
      <c r="W95" s="334"/>
      <c r="X95" s="334"/>
      <c r="Y95" s="334"/>
      <c r="Z95" s="334"/>
      <c r="AA95" s="334"/>
      <c r="AB95" s="334"/>
      <c r="AC95" s="334"/>
      <c r="AD95" s="334"/>
      <c r="AE95" s="334"/>
      <c r="AF95" s="334"/>
      <c r="AG95" s="334"/>
      <c r="AH95" s="334"/>
      <c r="AI95" s="334"/>
      <c r="AJ95" s="334"/>
      <c r="AK95" s="334"/>
      <c r="AL95" s="334"/>
      <c r="AM95" s="334"/>
      <c r="AN95" s="334"/>
      <c r="AO95" s="334"/>
      <c r="AP95" s="334"/>
      <c r="AQ95" s="334"/>
      <c r="AR95" s="334"/>
      <c r="AS95" s="334"/>
      <c r="AT95" s="338"/>
      <c r="AU95" s="340"/>
      <c r="AV95" s="341"/>
      <c r="AW95" s="341"/>
      <c r="AX95" s="341"/>
      <c r="AY95" s="341"/>
      <c r="AZ95" s="341"/>
      <c r="BA95" s="341"/>
      <c r="BB95" s="341"/>
      <c r="BC95" s="341"/>
      <c r="BD95" s="341"/>
      <c r="BE95" s="341"/>
      <c r="BF95" s="341"/>
      <c r="BG95" s="341"/>
      <c r="BH95" s="341"/>
      <c r="BI95" s="341"/>
      <c r="BJ95" s="341"/>
      <c r="BK95" s="341"/>
      <c r="BL95" s="341"/>
      <c r="BM95" s="341"/>
      <c r="BN95" s="341"/>
      <c r="BO95" s="341"/>
      <c r="BP95" s="341"/>
      <c r="BQ95" s="341"/>
      <c r="BR95" s="341"/>
      <c r="BS95" s="341"/>
      <c r="BT95" s="341"/>
      <c r="BU95" s="341"/>
      <c r="BV95" s="341"/>
      <c r="BW95" s="341"/>
      <c r="BX95" s="342"/>
      <c r="BY95" s="302" t="s">
        <v>297</v>
      </c>
      <c r="BZ95" s="303"/>
      <c r="CA95" s="303"/>
      <c r="CB95" s="303"/>
      <c r="CC95" s="303"/>
      <c r="CD95" s="303"/>
      <c r="CE95" s="303"/>
      <c r="CF95" s="303"/>
      <c r="CG95" s="303"/>
      <c r="CH95" s="303"/>
      <c r="CI95" s="303"/>
      <c r="CJ95" s="303" t="s">
        <v>298</v>
      </c>
      <c r="CK95" s="303"/>
      <c r="CL95" s="303"/>
      <c r="CM95" s="303"/>
      <c r="CN95" s="303"/>
      <c r="CO95" s="303"/>
      <c r="CP95" s="303"/>
      <c r="CQ95" s="303"/>
      <c r="CR95" s="303"/>
      <c r="CS95" s="303"/>
      <c r="CT95" s="303"/>
      <c r="CU95" s="303"/>
      <c r="CV95" s="303"/>
      <c r="CW95" s="303"/>
      <c r="CX95" s="303"/>
      <c r="CY95" s="303"/>
      <c r="CZ95" s="303"/>
      <c r="DA95" s="303"/>
      <c r="DB95" s="303"/>
      <c r="DC95" s="303"/>
      <c r="DD95" s="303"/>
      <c r="DE95" s="303"/>
      <c r="DF95" s="303"/>
      <c r="DG95" s="303"/>
      <c r="DH95" s="303"/>
      <c r="DI95" s="304"/>
      <c r="DJ95" s="249" t="s">
        <v>299</v>
      </c>
      <c r="DK95" s="250"/>
      <c r="DL95" s="250"/>
      <c r="DM95" s="250"/>
      <c r="DN95" s="250"/>
      <c r="DO95" s="250"/>
      <c r="DP95" s="250"/>
      <c r="DQ95" s="250"/>
      <c r="DR95" s="250"/>
      <c r="DS95" s="250"/>
      <c r="DT95" s="250"/>
      <c r="DU95" s="250"/>
      <c r="DV95" s="250"/>
      <c r="DW95" s="250"/>
      <c r="DX95" s="250"/>
      <c r="DY95" s="250"/>
      <c r="DZ95" s="250"/>
      <c r="EA95" s="250"/>
      <c r="EB95" s="250"/>
      <c r="EC95" s="250"/>
      <c r="ED95" s="250"/>
      <c r="EE95" s="250"/>
      <c r="EF95" s="250"/>
      <c r="EG95" s="250"/>
      <c r="EH95" s="250"/>
      <c r="EI95" s="250"/>
      <c r="EJ95" s="250"/>
      <c r="EK95" s="250"/>
      <c r="EL95" s="250"/>
      <c r="EM95" s="250"/>
      <c r="EN95" s="250"/>
      <c r="EO95" s="250"/>
      <c r="EP95" s="250"/>
      <c r="EQ95" s="250"/>
      <c r="ER95" s="250"/>
      <c r="ES95" s="250"/>
      <c r="ET95" s="250"/>
      <c r="EU95" s="250"/>
      <c r="EV95" s="250"/>
      <c r="EW95" s="250"/>
      <c r="EX95" s="250"/>
      <c r="EY95" s="250"/>
      <c r="EZ95" s="250"/>
      <c r="FA95" s="250"/>
      <c r="FB95" s="250"/>
      <c r="FC95" s="250"/>
      <c r="FD95" s="250"/>
      <c r="FE95" s="250"/>
      <c r="FF95" s="250"/>
      <c r="FG95" s="251"/>
    </row>
    <row r="96" spans="2:163" ht="8.25" customHeight="1">
      <c r="B96" s="335"/>
      <c r="C96" s="336"/>
      <c r="D96" s="336"/>
      <c r="E96" s="336"/>
      <c r="F96" s="336"/>
      <c r="G96" s="336"/>
      <c r="H96" s="336"/>
      <c r="I96" s="336"/>
      <c r="J96" s="336"/>
      <c r="K96" s="336"/>
      <c r="L96" s="336"/>
      <c r="M96" s="336"/>
      <c r="N96" s="336"/>
      <c r="O96" s="336"/>
      <c r="P96" s="336"/>
      <c r="Q96" s="336"/>
      <c r="R96" s="336"/>
      <c r="S96" s="336"/>
      <c r="T96" s="336"/>
      <c r="U96" s="336"/>
      <c r="V96" s="336"/>
      <c r="W96" s="336"/>
      <c r="X96" s="336"/>
      <c r="Y96" s="336"/>
      <c r="Z96" s="336"/>
      <c r="AA96" s="336"/>
      <c r="AB96" s="336"/>
      <c r="AC96" s="336"/>
      <c r="AD96" s="336"/>
      <c r="AE96" s="336"/>
      <c r="AF96" s="336"/>
      <c r="AG96" s="336"/>
      <c r="AH96" s="336"/>
      <c r="AI96" s="336"/>
      <c r="AJ96" s="336"/>
      <c r="AK96" s="336"/>
      <c r="AL96" s="336"/>
      <c r="AM96" s="336"/>
      <c r="AN96" s="336"/>
      <c r="AO96" s="336"/>
      <c r="AP96" s="336"/>
      <c r="AQ96" s="336"/>
      <c r="AR96" s="336"/>
      <c r="AS96" s="336"/>
      <c r="AT96" s="339"/>
      <c r="AU96" s="340" t="s">
        <v>300</v>
      </c>
      <c r="AV96" s="341"/>
      <c r="AW96" s="341"/>
      <c r="AX96" s="341"/>
      <c r="AY96" s="341"/>
      <c r="AZ96" s="341"/>
      <c r="BA96" s="341"/>
      <c r="BB96" s="341"/>
      <c r="BC96" s="341"/>
      <c r="BD96" s="341"/>
      <c r="BE96" s="341"/>
      <c r="BF96" s="341"/>
      <c r="BG96" s="341"/>
      <c r="BH96" s="341"/>
      <c r="BI96" s="341"/>
      <c r="BJ96" s="341"/>
      <c r="BK96" s="341"/>
      <c r="BL96" s="341"/>
      <c r="BM96" s="341"/>
      <c r="BN96" s="341"/>
      <c r="BO96" s="341"/>
      <c r="BP96" s="341"/>
      <c r="BQ96" s="341"/>
      <c r="BR96" s="341"/>
      <c r="BS96" s="341"/>
      <c r="BT96" s="341"/>
      <c r="BU96" s="341"/>
      <c r="BV96" s="341"/>
      <c r="BW96" s="341"/>
      <c r="BX96" s="342"/>
      <c r="BY96" s="302"/>
      <c r="BZ96" s="303"/>
      <c r="CA96" s="303"/>
      <c r="CB96" s="303"/>
      <c r="CC96" s="303"/>
      <c r="CD96" s="303"/>
      <c r="CE96" s="303"/>
      <c r="CF96" s="303"/>
      <c r="CG96" s="303"/>
      <c r="CH96" s="303"/>
      <c r="CI96" s="303"/>
      <c r="CJ96" s="303"/>
      <c r="CK96" s="303"/>
      <c r="CL96" s="303"/>
      <c r="CM96" s="303"/>
      <c r="CN96" s="303"/>
      <c r="CO96" s="303"/>
      <c r="CP96" s="303"/>
      <c r="CQ96" s="303"/>
      <c r="CR96" s="303"/>
      <c r="CS96" s="303"/>
      <c r="CT96" s="303"/>
      <c r="CU96" s="303"/>
      <c r="CV96" s="303"/>
      <c r="CW96" s="303"/>
      <c r="CX96" s="303"/>
      <c r="CY96" s="303"/>
      <c r="CZ96" s="303"/>
      <c r="DA96" s="303"/>
      <c r="DB96" s="303"/>
      <c r="DC96" s="303"/>
      <c r="DD96" s="303"/>
      <c r="DE96" s="303"/>
      <c r="DF96" s="303"/>
      <c r="DG96" s="303"/>
      <c r="DH96" s="303"/>
      <c r="DI96" s="304"/>
      <c r="DJ96" s="249"/>
      <c r="DK96" s="250"/>
      <c r="DL96" s="250"/>
      <c r="DM96" s="250"/>
      <c r="DN96" s="250"/>
      <c r="DO96" s="250"/>
      <c r="DP96" s="250"/>
      <c r="DQ96" s="250"/>
      <c r="DR96" s="250"/>
      <c r="DS96" s="250"/>
      <c r="DT96" s="250"/>
      <c r="DU96" s="250"/>
      <c r="DV96" s="250"/>
      <c r="DW96" s="250"/>
      <c r="DX96" s="250"/>
      <c r="DY96" s="250"/>
      <c r="DZ96" s="250"/>
      <c r="EA96" s="250"/>
      <c r="EB96" s="250"/>
      <c r="EC96" s="250"/>
      <c r="ED96" s="250"/>
      <c r="EE96" s="250"/>
      <c r="EF96" s="250"/>
      <c r="EG96" s="250"/>
      <c r="EH96" s="250"/>
      <c r="EI96" s="250"/>
      <c r="EJ96" s="250"/>
      <c r="EK96" s="250"/>
      <c r="EL96" s="250"/>
      <c r="EM96" s="250"/>
      <c r="EN96" s="250"/>
      <c r="EO96" s="250"/>
      <c r="EP96" s="250"/>
      <c r="EQ96" s="250"/>
      <c r="ER96" s="250"/>
      <c r="ES96" s="250"/>
      <c r="ET96" s="250"/>
      <c r="EU96" s="250"/>
      <c r="EV96" s="250"/>
      <c r="EW96" s="250"/>
      <c r="EX96" s="250"/>
      <c r="EY96" s="250"/>
      <c r="EZ96" s="250"/>
      <c r="FA96" s="250"/>
      <c r="FB96" s="250"/>
      <c r="FC96" s="250"/>
      <c r="FD96" s="250"/>
      <c r="FE96" s="250"/>
      <c r="FF96" s="250"/>
      <c r="FG96" s="251"/>
    </row>
    <row r="97" spans="2:163" ht="8.25" customHeight="1">
      <c r="B97" s="343" t="s">
        <v>301</v>
      </c>
      <c r="C97" s="344"/>
      <c r="D97" s="344"/>
      <c r="E97" s="344"/>
      <c r="F97" s="344"/>
      <c r="G97" s="344"/>
      <c r="H97" s="344"/>
      <c r="I97" s="344"/>
      <c r="J97" s="344"/>
      <c r="K97" s="344"/>
      <c r="L97" s="344"/>
      <c r="M97" s="344"/>
      <c r="N97" s="344"/>
      <c r="O97" s="344"/>
      <c r="P97" s="344"/>
      <c r="Q97" s="344"/>
      <c r="R97" s="344" t="s">
        <v>302</v>
      </c>
      <c r="S97" s="344"/>
      <c r="T97" s="344"/>
      <c r="U97" s="344"/>
      <c r="V97" s="344"/>
      <c r="W97" s="344"/>
      <c r="X97" s="344"/>
      <c r="Y97" s="344"/>
      <c r="Z97" s="344"/>
      <c r="AA97" s="344"/>
      <c r="AB97" s="344"/>
      <c r="AC97" s="344"/>
      <c r="AD97" s="344"/>
      <c r="AE97" s="344"/>
      <c r="AF97" s="344"/>
      <c r="AG97" s="344"/>
      <c r="AH97" s="345" t="s">
        <v>303</v>
      </c>
      <c r="AI97" s="345"/>
      <c r="AJ97" s="345"/>
      <c r="AK97" s="345"/>
      <c r="AL97" s="345"/>
      <c r="AM97" s="345"/>
      <c r="AN97" s="345"/>
      <c r="AO97" s="345"/>
      <c r="AP97" s="345"/>
      <c r="AQ97" s="345"/>
      <c r="AR97" s="345"/>
      <c r="AS97" s="345"/>
      <c r="AT97" s="346"/>
      <c r="AU97" s="340"/>
      <c r="AV97" s="341"/>
      <c r="AW97" s="341"/>
      <c r="AX97" s="341"/>
      <c r="AY97" s="341"/>
      <c r="AZ97" s="341"/>
      <c r="BA97" s="341"/>
      <c r="BB97" s="341"/>
      <c r="BC97" s="341"/>
      <c r="BD97" s="341"/>
      <c r="BE97" s="341"/>
      <c r="BF97" s="341"/>
      <c r="BG97" s="341"/>
      <c r="BH97" s="341"/>
      <c r="BI97" s="341"/>
      <c r="BJ97" s="341"/>
      <c r="BK97" s="341"/>
      <c r="BL97" s="341"/>
      <c r="BM97" s="341"/>
      <c r="BN97" s="341"/>
      <c r="BO97" s="341"/>
      <c r="BP97" s="341"/>
      <c r="BQ97" s="341"/>
      <c r="BR97" s="341"/>
      <c r="BS97" s="341"/>
      <c r="BT97" s="341"/>
      <c r="BU97" s="341"/>
      <c r="BV97" s="341"/>
      <c r="BW97" s="341"/>
      <c r="BX97" s="342"/>
      <c r="BY97" s="302"/>
      <c r="BZ97" s="303"/>
      <c r="CA97" s="303"/>
      <c r="CB97" s="303"/>
      <c r="CC97" s="303"/>
      <c r="CD97" s="303"/>
      <c r="CE97" s="303"/>
      <c r="CF97" s="303"/>
      <c r="CG97" s="303"/>
      <c r="CH97" s="303"/>
      <c r="CI97" s="303"/>
      <c r="CJ97" s="303"/>
      <c r="CK97" s="303"/>
      <c r="CL97" s="303"/>
      <c r="CM97" s="303"/>
      <c r="CN97" s="303"/>
      <c r="CO97" s="303"/>
      <c r="CP97" s="303"/>
      <c r="CQ97" s="303"/>
      <c r="CR97" s="303"/>
      <c r="CS97" s="303"/>
      <c r="CT97" s="303"/>
      <c r="CU97" s="303"/>
      <c r="CV97" s="303"/>
      <c r="CW97" s="303"/>
      <c r="CX97" s="303"/>
      <c r="CY97" s="303"/>
      <c r="CZ97" s="303"/>
      <c r="DA97" s="303"/>
      <c r="DB97" s="303"/>
      <c r="DC97" s="303"/>
      <c r="DD97" s="303"/>
      <c r="DE97" s="303"/>
      <c r="DF97" s="303"/>
      <c r="DG97" s="303"/>
      <c r="DH97" s="303"/>
      <c r="DI97" s="304"/>
      <c r="DJ97" s="249"/>
      <c r="DK97" s="250"/>
      <c r="DL97" s="250"/>
      <c r="DM97" s="250"/>
      <c r="DN97" s="250"/>
      <c r="DO97" s="250"/>
      <c r="DP97" s="250"/>
      <c r="DQ97" s="250"/>
      <c r="DR97" s="250"/>
      <c r="DS97" s="250"/>
      <c r="DT97" s="250"/>
      <c r="DU97" s="250"/>
      <c r="DV97" s="250"/>
      <c r="DW97" s="250"/>
      <c r="DX97" s="250"/>
      <c r="DY97" s="250"/>
      <c r="DZ97" s="250"/>
      <c r="EA97" s="250"/>
      <c r="EB97" s="250"/>
      <c r="EC97" s="250"/>
      <c r="ED97" s="250"/>
      <c r="EE97" s="250"/>
      <c r="EF97" s="250"/>
      <c r="EG97" s="250"/>
      <c r="EH97" s="250"/>
      <c r="EI97" s="250"/>
      <c r="EJ97" s="250"/>
      <c r="EK97" s="250"/>
      <c r="EL97" s="250"/>
      <c r="EM97" s="250"/>
      <c r="EN97" s="250"/>
      <c r="EO97" s="250"/>
      <c r="EP97" s="250"/>
      <c r="EQ97" s="250"/>
      <c r="ER97" s="250"/>
      <c r="ES97" s="250"/>
      <c r="ET97" s="250"/>
      <c r="EU97" s="250"/>
      <c r="EV97" s="250"/>
      <c r="EW97" s="250"/>
      <c r="EX97" s="250"/>
      <c r="EY97" s="250"/>
      <c r="EZ97" s="250"/>
      <c r="FA97" s="250"/>
      <c r="FB97" s="250"/>
      <c r="FC97" s="250"/>
      <c r="FD97" s="250"/>
      <c r="FE97" s="250"/>
      <c r="FF97" s="250"/>
      <c r="FG97" s="251"/>
    </row>
    <row r="98" spans="2:163" ht="8.25" customHeight="1">
      <c r="B98" s="343"/>
      <c r="C98" s="344"/>
      <c r="D98" s="344"/>
      <c r="E98" s="344"/>
      <c r="F98" s="344"/>
      <c r="G98" s="344"/>
      <c r="H98" s="344"/>
      <c r="I98" s="344"/>
      <c r="J98" s="344"/>
      <c r="K98" s="344"/>
      <c r="L98" s="344"/>
      <c r="M98" s="344"/>
      <c r="N98" s="344"/>
      <c r="O98" s="344"/>
      <c r="P98" s="344"/>
      <c r="Q98" s="344"/>
      <c r="R98" s="344"/>
      <c r="S98" s="344"/>
      <c r="T98" s="344"/>
      <c r="U98" s="344"/>
      <c r="V98" s="344"/>
      <c r="W98" s="344"/>
      <c r="X98" s="344"/>
      <c r="Y98" s="344"/>
      <c r="Z98" s="344"/>
      <c r="AA98" s="344"/>
      <c r="AB98" s="344"/>
      <c r="AC98" s="344"/>
      <c r="AD98" s="344"/>
      <c r="AE98" s="344"/>
      <c r="AF98" s="344"/>
      <c r="AG98" s="344"/>
      <c r="AH98" s="345"/>
      <c r="AI98" s="345"/>
      <c r="AJ98" s="345"/>
      <c r="AK98" s="345"/>
      <c r="AL98" s="345"/>
      <c r="AM98" s="345"/>
      <c r="AN98" s="345"/>
      <c r="AO98" s="345"/>
      <c r="AP98" s="345"/>
      <c r="AQ98" s="345"/>
      <c r="AR98" s="345"/>
      <c r="AS98" s="345"/>
      <c r="AT98" s="346"/>
      <c r="AU98" s="340" t="s">
        <v>304</v>
      </c>
      <c r="AV98" s="341"/>
      <c r="AW98" s="341"/>
      <c r="AX98" s="341"/>
      <c r="AY98" s="341"/>
      <c r="AZ98" s="341"/>
      <c r="BA98" s="341"/>
      <c r="BB98" s="341"/>
      <c r="BC98" s="341"/>
      <c r="BD98" s="341"/>
      <c r="BE98" s="341"/>
      <c r="BF98" s="341"/>
      <c r="BG98" s="341"/>
      <c r="BH98" s="341"/>
      <c r="BI98" s="341"/>
      <c r="BJ98" s="341"/>
      <c r="BK98" s="341"/>
      <c r="BL98" s="341"/>
      <c r="BM98" s="341"/>
      <c r="BN98" s="341"/>
      <c r="BO98" s="341"/>
      <c r="BP98" s="341"/>
      <c r="BQ98" s="341"/>
      <c r="BR98" s="341"/>
      <c r="BS98" s="341"/>
      <c r="BT98" s="341"/>
      <c r="BU98" s="341"/>
      <c r="BV98" s="341"/>
      <c r="BW98" s="341"/>
      <c r="BX98" s="342"/>
      <c r="BY98" s="302"/>
      <c r="BZ98" s="303"/>
      <c r="CA98" s="303"/>
      <c r="CB98" s="303"/>
      <c r="CC98" s="303"/>
      <c r="CD98" s="303"/>
      <c r="CE98" s="303"/>
      <c r="CF98" s="303"/>
      <c r="CG98" s="303"/>
      <c r="CH98" s="303"/>
      <c r="CI98" s="303"/>
      <c r="CJ98" s="303"/>
      <c r="CK98" s="303"/>
      <c r="CL98" s="303"/>
      <c r="CM98" s="303"/>
      <c r="CN98" s="303"/>
      <c r="CO98" s="303"/>
      <c r="CP98" s="303"/>
      <c r="CQ98" s="303"/>
      <c r="CR98" s="303"/>
      <c r="CS98" s="303"/>
      <c r="CT98" s="303"/>
      <c r="CU98" s="303"/>
      <c r="CV98" s="303"/>
      <c r="CW98" s="303"/>
      <c r="CX98" s="303"/>
      <c r="CY98" s="303"/>
      <c r="CZ98" s="303"/>
      <c r="DA98" s="303"/>
      <c r="DB98" s="303"/>
      <c r="DC98" s="303"/>
      <c r="DD98" s="303"/>
      <c r="DE98" s="303"/>
      <c r="DF98" s="303"/>
      <c r="DG98" s="303"/>
      <c r="DH98" s="303"/>
      <c r="DI98" s="304"/>
      <c r="DJ98" s="249" t="s">
        <v>305</v>
      </c>
      <c r="DK98" s="256"/>
      <c r="DL98" s="256"/>
      <c r="DM98" s="256"/>
      <c r="DN98" s="256"/>
      <c r="DO98" s="256"/>
      <c r="DP98" s="256"/>
      <c r="DQ98" s="256"/>
      <c r="DR98" s="256"/>
      <c r="DS98" s="256"/>
      <c r="DT98" s="256"/>
      <c r="DU98" s="256"/>
      <c r="DV98" s="256"/>
      <c r="DW98" s="256"/>
      <c r="DX98" s="256"/>
      <c r="DY98" s="256"/>
      <c r="DZ98" s="256"/>
      <c r="EA98" s="256"/>
      <c r="EB98" s="256"/>
      <c r="EC98" s="256"/>
      <c r="ED98" s="256"/>
      <c r="EE98" s="256"/>
      <c r="EF98" s="256"/>
      <c r="EG98" s="256"/>
      <c r="EH98" s="256"/>
      <c r="EI98" s="256"/>
      <c r="EJ98" s="256"/>
      <c r="EK98" s="256"/>
      <c r="EL98" s="256"/>
      <c r="EM98" s="256"/>
      <c r="EN98" s="256"/>
      <c r="EO98" s="256"/>
      <c r="EP98" s="256"/>
      <c r="EQ98" s="256"/>
      <c r="ER98" s="256"/>
      <c r="ES98" s="256"/>
      <c r="ET98" s="256"/>
      <c r="EU98" s="256"/>
      <c r="EV98" s="256"/>
      <c r="EW98" s="256"/>
      <c r="EX98" s="256"/>
      <c r="EY98" s="256"/>
      <c r="EZ98" s="256"/>
      <c r="FA98" s="256"/>
      <c r="FB98" s="256"/>
      <c r="FC98" s="256"/>
      <c r="FD98" s="256"/>
      <c r="FE98" s="256"/>
      <c r="FF98" s="256"/>
      <c r="FG98" s="257"/>
    </row>
    <row r="99" spans="2:163" ht="8.25" customHeight="1">
      <c r="B99" s="280" t="s">
        <v>306</v>
      </c>
      <c r="C99" s="301"/>
      <c r="D99" s="301"/>
      <c r="E99" s="301"/>
      <c r="F99" s="301"/>
      <c r="G99" s="301"/>
      <c r="H99" s="301"/>
      <c r="I99" s="301"/>
      <c r="J99" s="301"/>
      <c r="K99" s="301"/>
      <c r="L99" s="301"/>
      <c r="M99" s="301"/>
      <c r="N99" s="301"/>
      <c r="O99" s="301"/>
      <c r="P99" s="301"/>
      <c r="Q99" s="301"/>
      <c r="R99" s="301"/>
      <c r="S99" s="301"/>
      <c r="T99" s="301"/>
      <c r="U99" s="301"/>
      <c r="V99" s="301"/>
      <c r="W99" s="301"/>
      <c r="X99" s="301"/>
      <c r="Y99" s="301"/>
      <c r="Z99" s="301"/>
      <c r="AA99" s="301"/>
      <c r="AB99" s="301"/>
      <c r="AC99" s="301"/>
      <c r="AD99" s="301"/>
      <c r="AE99" s="301"/>
      <c r="AF99" s="301"/>
      <c r="AG99" s="301"/>
      <c r="AH99" s="301"/>
      <c r="AI99" s="301"/>
      <c r="AJ99" s="301"/>
      <c r="AK99" s="301"/>
      <c r="AL99" s="301"/>
      <c r="AM99" s="301"/>
      <c r="AN99" s="301"/>
      <c r="AO99" s="301"/>
      <c r="AP99" s="301"/>
      <c r="AQ99" s="301"/>
      <c r="AR99" s="301"/>
      <c r="AS99" s="301"/>
      <c r="AT99" s="301"/>
      <c r="AU99" s="340"/>
      <c r="AV99" s="341"/>
      <c r="AW99" s="341"/>
      <c r="AX99" s="341"/>
      <c r="AY99" s="341"/>
      <c r="AZ99" s="341"/>
      <c r="BA99" s="341"/>
      <c r="BB99" s="341"/>
      <c r="BC99" s="341"/>
      <c r="BD99" s="341"/>
      <c r="BE99" s="341"/>
      <c r="BF99" s="341"/>
      <c r="BG99" s="341"/>
      <c r="BH99" s="341"/>
      <c r="BI99" s="341"/>
      <c r="BJ99" s="341"/>
      <c r="BK99" s="341"/>
      <c r="BL99" s="341"/>
      <c r="BM99" s="341"/>
      <c r="BN99" s="341"/>
      <c r="BO99" s="341"/>
      <c r="BP99" s="341"/>
      <c r="BQ99" s="341"/>
      <c r="BR99" s="341"/>
      <c r="BS99" s="341"/>
      <c r="BT99" s="341"/>
      <c r="BU99" s="341"/>
      <c r="BV99" s="341"/>
      <c r="BW99" s="341"/>
      <c r="BX99" s="342"/>
      <c r="BY99" s="302" t="s">
        <v>307</v>
      </c>
      <c r="BZ99" s="303"/>
      <c r="CA99" s="303"/>
      <c r="CB99" s="303"/>
      <c r="CC99" s="303"/>
      <c r="CD99" s="303"/>
      <c r="CE99" s="303"/>
      <c r="CF99" s="303"/>
      <c r="CG99" s="303"/>
      <c r="CH99" s="303"/>
      <c r="CI99" s="303"/>
      <c r="CJ99" s="303" t="s">
        <v>308</v>
      </c>
      <c r="CK99" s="303"/>
      <c r="CL99" s="303"/>
      <c r="CM99" s="303"/>
      <c r="CN99" s="303"/>
      <c r="CO99" s="303"/>
      <c r="CP99" s="303"/>
      <c r="CQ99" s="303"/>
      <c r="CR99" s="303"/>
      <c r="CS99" s="303"/>
      <c r="CT99" s="303"/>
      <c r="CU99" s="303"/>
      <c r="CV99" s="303"/>
      <c r="CW99" s="303"/>
      <c r="CX99" s="303"/>
      <c r="CY99" s="303"/>
      <c r="CZ99" s="303"/>
      <c r="DA99" s="303"/>
      <c r="DB99" s="303"/>
      <c r="DC99" s="303"/>
      <c r="DD99" s="303"/>
      <c r="DE99" s="303"/>
      <c r="DF99" s="303"/>
      <c r="DG99" s="303"/>
      <c r="DH99" s="303"/>
      <c r="DI99" s="304"/>
      <c r="DJ99" s="255"/>
      <c r="DK99" s="256"/>
      <c r="DL99" s="256"/>
      <c r="DM99" s="256"/>
      <c r="DN99" s="256"/>
      <c r="DO99" s="256"/>
      <c r="DP99" s="256"/>
      <c r="DQ99" s="256"/>
      <c r="DR99" s="256"/>
      <c r="DS99" s="256"/>
      <c r="DT99" s="256"/>
      <c r="DU99" s="256"/>
      <c r="DV99" s="256"/>
      <c r="DW99" s="256"/>
      <c r="DX99" s="256"/>
      <c r="DY99" s="256"/>
      <c r="DZ99" s="256"/>
      <c r="EA99" s="256"/>
      <c r="EB99" s="256"/>
      <c r="EC99" s="256"/>
      <c r="ED99" s="256"/>
      <c r="EE99" s="256"/>
      <c r="EF99" s="256"/>
      <c r="EG99" s="256"/>
      <c r="EH99" s="256"/>
      <c r="EI99" s="256"/>
      <c r="EJ99" s="256"/>
      <c r="EK99" s="256"/>
      <c r="EL99" s="256"/>
      <c r="EM99" s="256"/>
      <c r="EN99" s="256"/>
      <c r="EO99" s="256"/>
      <c r="EP99" s="256"/>
      <c r="EQ99" s="256"/>
      <c r="ER99" s="256"/>
      <c r="ES99" s="256"/>
      <c r="ET99" s="256"/>
      <c r="EU99" s="256"/>
      <c r="EV99" s="256"/>
      <c r="EW99" s="256"/>
      <c r="EX99" s="256"/>
      <c r="EY99" s="256"/>
      <c r="EZ99" s="256"/>
      <c r="FA99" s="256"/>
      <c r="FB99" s="256"/>
      <c r="FC99" s="256"/>
      <c r="FD99" s="256"/>
      <c r="FE99" s="256"/>
      <c r="FF99" s="256"/>
      <c r="FG99" s="257"/>
    </row>
    <row r="100" spans="2:163" ht="8.25" customHeight="1">
      <c r="B100" s="249"/>
      <c r="C100" s="250"/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250"/>
      <c r="S100" s="250"/>
      <c r="T100" s="250"/>
      <c r="U100" s="250"/>
      <c r="V100" s="250"/>
      <c r="W100" s="250"/>
      <c r="X100" s="250"/>
      <c r="Y100" s="250"/>
      <c r="Z100" s="250"/>
      <c r="AA100" s="250"/>
      <c r="AB100" s="250"/>
      <c r="AC100" s="250"/>
      <c r="AD100" s="250"/>
      <c r="AE100" s="250"/>
      <c r="AF100" s="250"/>
      <c r="AG100" s="250"/>
      <c r="AH100" s="250"/>
      <c r="AI100" s="250"/>
      <c r="AJ100" s="250"/>
      <c r="AK100" s="250"/>
      <c r="AL100" s="250"/>
      <c r="AM100" s="250"/>
      <c r="AN100" s="250"/>
      <c r="AO100" s="250"/>
      <c r="AP100" s="250"/>
      <c r="AQ100" s="250"/>
      <c r="AR100" s="250"/>
      <c r="AS100" s="250"/>
      <c r="AT100" s="250"/>
      <c r="AU100" s="74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  <c r="BV100" s="75"/>
      <c r="BW100" s="75"/>
      <c r="BX100" s="76"/>
      <c r="BY100" s="302"/>
      <c r="BZ100" s="303"/>
      <c r="CA100" s="303"/>
      <c r="CB100" s="303"/>
      <c r="CC100" s="303"/>
      <c r="CD100" s="303"/>
      <c r="CE100" s="303"/>
      <c r="CF100" s="303"/>
      <c r="CG100" s="303"/>
      <c r="CH100" s="303"/>
      <c r="CI100" s="303"/>
      <c r="CJ100" s="303"/>
      <c r="CK100" s="303"/>
      <c r="CL100" s="303"/>
      <c r="CM100" s="303"/>
      <c r="CN100" s="303"/>
      <c r="CO100" s="303"/>
      <c r="CP100" s="303"/>
      <c r="CQ100" s="303"/>
      <c r="CR100" s="303"/>
      <c r="CS100" s="303"/>
      <c r="CT100" s="303"/>
      <c r="CU100" s="303"/>
      <c r="CV100" s="303"/>
      <c r="CW100" s="303"/>
      <c r="CX100" s="303"/>
      <c r="CY100" s="303"/>
      <c r="CZ100" s="303"/>
      <c r="DA100" s="303"/>
      <c r="DB100" s="303"/>
      <c r="DC100" s="303"/>
      <c r="DD100" s="303"/>
      <c r="DE100" s="303"/>
      <c r="DF100" s="303"/>
      <c r="DG100" s="303"/>
      <c r="DH100" s="303"/>
      <c r="DI100" s="304"/>
      <c r="DJ100" s="255"/>
      <c r="DK100" s="256"/>
      <c r="DL100" s="256"/>
      <c r="DM100" s="256"/>
      <c r="DN100" s="256"/>
      <c r="DO100" s="256"/>
      <c r="DP100" s="256"/>
      <c r="DQ100" s="256"/>
      <c r="DR100" s="256"/>
      <c r="DS100" s="256"/>
      <c r="DT100" s="256"/>
      <c r="DU100" s="256"/>
      <c r="DV100" s="256"/>
      <c r="DW100" s="256"/>
      <c r="DX100" s="256"/>
      <c r="DY100" s="256"/>
      <c r="DZ100" s="256"/>
      <c r="EA100" s="256"/>
      <c r="EB100" s="256"/>
      <c r="EC100" s="256"/>
      <c r="ED100" s="256"/>
      <c r="EE100" s="256"/>
      <c r="EF100" s="256"/>
      <c r="EG100" s="256"/>
      <c r="EH100" s="256"/>
      <c r="EI100" s="256"/>
      <c r="EJ100" s="256"/>
      <c r="EK100" s="256"/>
      <c r="EL100" s="256"/>
      <c r="EM100" s="256"/>
      <c r="EN100" s="256"/>
      <c r="EO100" s="256"/>
      <c r="EP100" s="256"/>
      <c r="EQ100" s="256"/>
      <c r="ER100" s="256"/>
      <c r="ES100" s="256"/>
      <c r="ET100" s="256"/>
      <c r="EU100" s="256"/>
      <c r="EV100" s="256"/>
      <c r="EW100" s="256"/>
      <c r="EX100" s="256"/>
      <c r="EY100" s="256"/>
      <c r="EZ100" s="256"/>
      <c r="FA100" s="256"/>
      <c r="FB100" s="256"/>
      <c r="FC100" s="256"/>
      <c r="FD100" s="256"/>
      <c r="FE100" s="256"/>
      <c r="FF100" s="256"/>
      <c r="FG100" s="257"/>
    </row>
    <row r="101" spans="2:163" ht="8.25" customHeight="1">
      <c r="B101" s="305" t="s">
        <v>288</v>
      </c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9" t="s">
        <v>309</v>
      </c>
      <c r="AV101" s="310"/>
      <c r="AW101" s="310"/>
      <c r="AX101" s="310"/>
      <c r="AY101" s="310"/>
      <c r="AZ101" s="310"/>
      <c r="BA101" s="310"/>
      <c r="BB101" s="310"/>
      <c r="BC101" s="310"/>
      <c r="BD101" s="310"/>
      <c r="BE101" s="310"/>
      <c r="BF101" s="310"/>
      <c r="BG101" s="310"/>
      <c r="BH101" s="310"/>
      <c r="BI101" s="310"/>
      <c r="BJ101" s="310"/>
      <c r="BK101" s="310"/>
      <c r="BL101" s="310"/>
      <c r="BM101" s="310"/>
      <c r="BN101" s="310"/>
      <c r="BO101" s="310"/>
      <c r="BP101" s="310"/>
      <c r="BQ101" s="310"/>
      <c r="BR101" s="310"/>
      <c r="BS101" s="310"/>
      <c r="BT101" s="310"/>
      <c r="BU101" s="310"/>
      <c r="BV101" s="310"/>
      <c r="BW101" s="310"/>
      <c r="BX101" s="311"/>
      <c r="BY101" s="302"/>
      <c r="BZ101" s="303"/>
      <c r="CA101" s="303"/>
      <c r="CB101" s="303"/>
      <c r="CC101" s="303"/>
      <c r="CD101" s="303"/>
      <c r="CE101" s="303"/>
      <c r="CF101" s="303"/>
      <c r="CG101" s="303"/>
      <c r="CH101" s="303"/>
      <c r="CI101" s="303"/>
      <c r="CJ101" s="303"/>
      <c r="CK101" s="303"/>
      <c r="CL101" s="303"/>
      <c r="CM101" s="303"/>
      <c r="CN101" s="303"/>
      <c r="CO101" s="303"/>
      <c r="CP101" s="303"/>
      <c r="CQ101" s="303"/>
      <c r="CR101" s="303"/>
      <c r="CS101" s="303"/>
      <c r="CT101" s="303"/>
      <c r="CU101" s="303"/>
      <c r="CV101" s="303"/>
      <c r="CW101" s="303"/>
      <c r="CX101" s="303"/>
      <c r="CY101" s="303"/>
      <c r="CZ101" s="303"/>
      <c r="DA101" s="303"/>
      <c r="DB101" s="303"/>
      <c r="DC101" s="303"/>
      <c r="DD101" s="303"/>
      <c r="DE101" s="303"/>
      <c r="DF101" s="303"/>
      <c r="DG101" s="303"/>
      <c r="DH101" s="303"/>
      <c r="DI101" s="304"/>
      <c r="DJ101" s="255" t="s">
        <v>310</v>
      </c>
      <c r="DK101" s="256"/>
      <c r="DL101" s="256"/>
      <c r="DM101" s="256"/>
      <c r="DN101" s="256"/>
      <c r="DO101" s="256"/>
      <c r="DP101" s="256"/>
      <c r="DQ101" s="256"/>
      <c r="DR101" s="256"/>
      <c r="DS101" s="256"/>
      <c r="DT101" s="256"/>
      <c r="DU101" s="256"/>
      <c r="DV101" s="256"/>
      <c r="DW101" s="256"/>
      <c r="DX101" s="256"/>
      <c r="DY101" s="256"/>
      <c r="DZ101" s="256"/>
      <c r="EA101" s="256"/>
      <c r="EB101" s="256"/>
      <c r="EC101" s="256"/>
      <c r="ED101" s="256"/>
      <c r="EE101" s="256"/>
      <c r="EF101" s="256"/>
      <c r="EG101" s="256"/>
      <c r="EH101" s="256"/>
      <c r="EI101" s="256"/>
      <c r="EJ101" s="256"/>
      <c r="EK101" s="256"/>
      <c r="EL101" s="256"/>
      <c r="EM101" s="256"/>
      <c r="EN101" s="256"/>
      <c r="EO101" s="256"/>
      <c r="EP101" s="256"/>
      <c r="EQ101" s="256"/>
      <c r="ER101" s="256"/>
      <c r="ES101" s="256"/>
      <c r="ET101" s="256"/>
      <c r="EU101" s="256"/>
      <c r="EV101" s="256"/>
      <c r="EW101" s="256"/>
      <c r="EX101" s="256"/>
      <c r="EY101" s="256"/>
      <c r="EZ101" s="256"/>
      <c r="FA101" s="256"/>
      <c r="FB101" s="256"/>
      <c r="FC101" s="256"/>
      <c r="FD101" s="256"/>
      <c r="FE101" s="256"/>
      <c r="FF101" s="256"/>
      <c r="FG101" s="257"/>
    </row>
    <row r="102" spans="2:163" ht="8.25" customHeight="1" thickBot="1">
      <c r="B102" s="307"/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9"/>
      <c r="AV102" s="310"/>
      <c r="AW102" s="310"/>
      <c r="AX102" s="310"/>
      <c r="AY102" s="310"/>
      <c r="AZ102" s="310"/>
      <c r="BA102" s="310"/>
      <c r="BB102" s="310"/>
      <c r="BC102" s="310"/>
      <c r="BD102" s="310"/>
      <c r="BE102" s="310"/>
      <c r="BF102" s="310"/>
      <c r="BG102" s="310"/>
      <c r="BH102" s="310"/>
      <c r="BI102" s="310"/>
      <c r="BJ102" s="310"/>
      <c r="BK102" s="310"/>
      <c r="BL102" s="310"/>
      <c r="BM102" s="310"/>
      <c r="BN102" s="310"/>
      <c r="BO102" s="310"/>
      <c r="BP102" s="310"/>
      <c r="BQ102" s="310"/>
      <c r="BR102" s="310"/>
      <c r="BS102" s="310"/>
      <c r="BT102" s="310"/>
      <c r="BU102" s="310"/>
      <c r="BV102" s="310"/>
      <c r="BW102" s="310"/>
      <c r="BX102" s="311"/>
      <c r="BY102" s="302"/>
      <c r="BZ102" s="303"/>
      <c r="CA102" s="303"/>
      <c r="CB102" s="303"/>
      <c r="CC102" s="303"/>
      <c r="CD102" s="303"/>
      <c r="CE102" s="303"/>
      <c r="CF102" s="303"/>
      <c r="CG102" s="303"/>
      <c r="CH102" s="303"/>
      <c r="CI102" s="303"/>
      <c r="CJ102" s="303"/>
      <c r="CK102" s="303"/>
      <c r="CL102" s="303"/>
      <c r="CM102" s="303"/>
      <c r="CN102" s="303"/>
      <c r="CO102" s="303"/>
      <c r="CP102" s="303"/>
      <c r="CQ102" s="303"/>
      <c r="CR102" s="303"/>
      <c r="CS102" s="303"/>
      <c r="CT102" s="303"/>
      <c r="CU102" s="303"/>
      <c r="CV102" s="303"/>
      <c r="CW102" s="303"/>
      <c r="CX102" s="303"/>
      <c r="CY102" s="303"/>
      <c r="CZ102" s="303"/>
      <c r="DA102" s="303"/>
      <c r="DB102" s="303"/>
      <c r="DC102" s="303"/>
      <c r="DD102" s="303"/>
      <c r="DE102" s="303"/>
      <c r="DF102" s="303"/>
      <c r="DG102" s="303"/>
      <c r="DH102" s="303"/>
      <c r="DI102" s="304"/>
      <c r="DJ102" s="255"/>
      <c r="DK102" s="256"/>
      <c r="DL102" s="256"/>
      <c r="DM102" s="256"/>
      <c r="DN102" s="256"/>
      <c r="DO102" s="256"/>
      <c r="DP102" s="256"/>
      <c r="DQ102" s="256"/>
      <c r="DR102" s="256"/>
      <c r="DS102" s="256"/>
      <c r="DT102" s="256"/>
      <c r="DU102" s="256"/>
      <c r="DV102" s="256"/>
      <c r="DW102" s="256"/>
      <c r="DX102" s="256"/>
      <c r="DY102" s="256"/>
      <c r="DZ102" s="256"/>
      <c r="EA102" s="256"/>
      <c r="EB102" s="256"/>
      <c r="EC102" s="256"/>
      <c r="ED102" s="256"/>
      <c r="EE102" s="256"/>
      <c r="EF102" s="256"/>
      <c r="EG102" s="256"/>
      <c r="EH102" s="256"/>
      <c r="EI102" s="256"/>
      <c r="EJ102" s="256"/>
      <c r="EK102" s="256"/>
      <c r="EL102" s="256"/>
      <c r="EM102" s="256"/>
      <c r="EN102" s="256"/>
      <c r="EO102" s="256"/>
      <c r="EP102" s="256"/>
      <c r="EQ102" s="256"/>
      <c r="ER102" s="256"/>
      <c r="ES102" s="256"/>
      <c r="ET102" s="256"/>
      <c r="EU102" s="256"/>
      <c r="EV102" s="256"/>
      <c r="EW102" s="256"/>
      <c r="EX102" s="256"/>
      <c r="EY102" s="256"/>
      <c r="EZ102" s="256"/>
      <c r="FA102" s="256"/>
      <c r="FB102" s="256"/>
      <c r="FC102" s="256"/>
      <c r="FD102" s="256"/>
      <c r="FE102" s="256"/>
      <c r="FF102" s="256"/>
      <c r="FG102" s="257"/>
    </row>
    <row r="103" spans="2:163" ht="8.25" customHeight="1" thickTop="1">
      <c r="B103" s="312" t="s">
        <v>311</v>
      </c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4"/>
      <c r="AU103" s="309" t="s">
        <v>312</v>
      </c>
      <c r="AV103" s="310"/>
      <c r="AW103" s="310"/>
      <c r="AX103" s="310"/>
      <c r="AY103" s="310"/>
      <c r="AZ103" s="310"/>
      <c r="BA103" s="310"/>
      <c r="BB103" s="310"/>
      <c r="BC103" s="310"/>
      <c r="BD103" s="310"/>
      <c r="BE103" s="310"/>
      <c r="BF103" s="310"/>
      <c r="BG103" s="310"/>
      <c r="BH103" s="310"/>
      <c r="BI103" s="310"/>
      <c r="BJ103" s="310"/>
      <c r="BK103" s="310"/>
      <c r="BL103" s="310"/>
      <c r="BM103" s="310"/>
      <c r="BN103" s="310"/>
      <c r="BO103" s="310"/>
      <c r="BP103" s="310"/>
      <c r="BQ103" s="310"/>
      <c r="BR103" s="310"/>
      <c r="BS103" s="310"/>
      <c r="BT103" s="310"/>
      <c r="BU103" s="310"/>
      <c r="BV103" s="310"/>
      <c r="BW103" s="310"/>
      <c r="BX103" s="311"/>
      <c r="BY103" s="271" t="s">
        <v>313</v>
      </c>
      <c r="BZ103" s="272"/>
      <c r="CA103" s="272"/>
      <c r="CB103" s="272"/>
      <c r="CC103" s="272"/>
      <c r="CD103" s="272"/>
      <c r="CE103" s="272"/>
      <c r="CF103" s="272"/>
      <c r="CG103" s="272"/>
      <c r="CH103" s="272"/>
      <c r="CI103" s="272"/>
      <c r="CJ103" s="272" t="s">
        <v>314</v>
      </c>
      <c r="CK103" s="272"/>
      <c r="CL103" s="272"/>
      <c r="CM103" s="272"/>
      <c r="CN103" s="272"/>
      <c r="CO103" s="272"/>
      <c r="CP103" s="272"/>
      <c r="CQ103" s="272"/>
      <c r="CR103" s="272"/>
      <c r="CS103" s="272"/>
      <c r="CT103" s="272"/>
      <c r="CU103" s="272"/>
      <c r="CV103" s="272"/>
      <c r="CW103" s="272"/>
      <c r="CX103" s="272"/>
      <c r="CY103" s="272"/>
      <c r="CZ103" s="272"/>
      <c r="DA103" s="272"/>
      <c r="DB103" s="272"/>
      <c r="DC103" s="272"/>
      <c r="DD103" s="272"/>
      <c r="DE103" s="272"/>
      <c r="DF103" s="272"/>
      <c r="DG103" s="272"/>
      <c r="DH103" s="272"/>
      <c r="DI103" s="273"/>
      <c r="DJ103" s="255"/>
      <c r="DK103" s="256"/>
      <c r="DL103" s="256"/>
      <c r="DM103" s="256"/>
      <c r="DN103" s="256"/>
      <c r="DO103" s="256"/>
      <c r="DP103" s="256"/>
      <c r="DQ103" s="256"/>
      <c r="DR103" s="256"/>
      <c r="DS103" s="256"/>
      <c r="DT103" s="256"/>
      <c r="DU103" s="256"/>
      <c r="DV103" s="256"/>
      <c r="DW103" s="256"/>
      <c r="DX103" s="256"/>
      <c r="DY103" s="256"/>
      <c r="DZ103" s="256"/>
      <c r="EA103" s="256"/>
      <c r="EB103" s="256"/>
      <c r="EC103" s="256"/>
      <c r="ED103" s="256"/>
      <c r="EE103" s="256"/>
      <c r="EF103" s="256"/>
      <c r="EG103" s="256"/>
      <c r="EH103" s="256"/>
      <c r="EI103" s="256"/>
      <c r="EJ103" s="256"/>
      <c r="EK103" s="256"/>
      <c r="EL103" s="256"/>
      <c r="EM103" s="256"/>
      <c r="EN103" s="256"/>
      <c r="EO103" s="256"/>
      <c r="EP103" s="256"/>
      <c r="EQ103" s="256"/>
      <c r="ER103" s="256"/>
      <c r="ES103" s="256"/>
      <c r="ET103" s="256"/>
      <c r="EU103" s="256"/>
      <c r="EV103" s="256"/>
      <c r="EW103" s="256"/>
      <c r="EX103" s="256"/>
      <c r="EY103" s="256"/>
      <c r="EZ103" s="256"/>
      <c r="FA103" s="256"/>
      <c r="FB103" s="256"/>
      <c r="FC103" s="256"/>
      <c r="FD103" s="256"/>
      <c r="FE103" s="256"/>
      <c r="FF103" s="256"/>
      <c r="FG103" s="257"/>
    </row>
    <row r="104" spans="2:163" ht="8.25" customHeight="1">
      <c r="B104" s="315"/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7"/>
      <c r="AU104" s="309"/>
      <c r="AV104" s="310"/>
      <c r="AW104" s="310"/>
      <c r="AX104" s="310"/>
      <c r="AY104" s="310"/>
      <c r="AZ104" s="310"/>
      <c r="BA104" s="310"/>
      <c r="BB104" s="310"/>
      <c r="BC104" s="310"/>
      <c r="BD104" s="310"/>
      <c r="BE104" s="310"/>
      <c r="BF104" s="310"/>
      <c r="BG104" s="310"/>
      <c r="BH104" s="310"/>
      <c r="BI104" s="310"/>
      <c r="BJ104" s="310"/>
      <c r="BK104" s="310"/>
      <c r="BL104" s="310"/>
      <c r="BM104" s="310"/>
      <c r="BN104" s="310"/>
      <c r="BO104" s="310"/>
      <c r="BP104" s="310"/>
      <c r="BQ104" s="310"/>
      <c r="BR104" s="310"/>
      <c r="BS104" s="310"/>
      <c r="BT104" s="310"/>
      <c r="BU104" s="310"/>
      <c r="BV104" s="310"/>
      <c r="BW104" s="310"/>
      <c r="BX104" s="311"/>
      <c r="BY104" s="271"/>
      <c r="BZ104" s="272"/>
      <c r="CA104" s="272"/>
      <c r="CB104" s="272"/>
      <c r="CC104" s="272"/>
      <c r="CD104" s="272"/>
      <c r="CE104" s="272"/>
      <c r="CF104" s="272"/>
      <c r="CG104" s="272"/>
      <c r="CH104" s="272"/>
      <c r="CI104" s="272"/>
      <c r="CJ104" s="272"/>
      <c r="CK104" s="272"/>
      <c r="CL104" s="272"/>
      <c r="CM104" s="272"/>
      <c r="CN104" s="272"/>
      <c r="CO104" s="272"/>
      <c r="CP104" s="272"/>
      <c r="CQ104" s="272"/>
      <c r="CR104" s="272"/>
      <c r="CS104" s="272"/>
      <c r="CT104" s="272"/>
      <c r="CU104" s="272"/>
      <c r="CV104" s="272"/>
      <c r="CW104" s="272"/>
      <c r="CX104" s="272"/>
      <c r="CY104" s="272"/>
      <c r="CZ104" s="272"/>
      <c r="DA104" s="272"/>
      <c r="DB104" s="272"/>
      <c r="DC104" s="272"/>
      <c r="DD104" s="272"/>
      <c r="DE104" s="272"/>
      <c r="DF104" s="272"/>
      <c r="DG104" s="272"/>
      <c r="DH104" s="272"/>
      <c r="DI104" s="273"/>
      <c r="DJ104" s="249" t="s">
        <v>315</v>
      </c>
      <c r="DK104" s="250"/>
      <c r="DL104" s="250"/>
      <c r="DM104" s="250"/>
      <c r="DN104" s="250"/>
      <c r="DO104" s="250"/>
      <c r="DP104" s="250"/>
      <c r="DQ104" s="250"/>
      <c r="DR104" s="250"/>
      <c r="DS104" s="250"/>
      <c r="DT104" s="250"/>
      <c r="DU104" s="250"/>
      <c r="DV104" s="250"/>
      <c r="DW104" s="250"/>
      <c r="DX104" s="250"/>
      <c r="DY104" s="250"/>
      <c r="DZ104" s="250"/>
      <c r="EA104" s="250"/>
      <c r="EB104" s="250"/>
      <c r="EC104" s="250"/>
      <c r="ED104" s="250"/>
      <c r="EE104" s="250"/>
      <c r="EF104" s="250"/>
      <c r="EG104" s="250"/>
      <c r="EH104" s="250"/>
      <c r="EI104" s="250"/>
      <c r="EJ104" s="250"/>
      <c r="EK104" s="250"/>
      <c r="EL104" s="250"/>
      <c r="EM104" s="250"/>
      <c r="EN104" s="250"/>
      <c r="EO104" s="250"/>
      <c r="EP104" s="250"/>
      <c r="EQ104" s="250"/>
      <c r="ER104" s="250"/>
      <c r="ES104" s="250"/>
      <c r="ET104" s="250"/>
      <c r="EU104" s="250"/>
      <c r="EV104" s="250"/>
      <c r="EW104" s="250"/>
      <c r="EX104" s="250"/>
      <c r="EY104" s="250"/>
      <c r="EZ104" s="250"/>
      <c r="FA104" s="250"/>
      <c r="FB104" s="250"/>
      <c r="FC104" s="250"/>
      <c r="FD104" s="250"/>
      <c r="FE104" s="250"/>
      <c r="FF104" s="250"/>
      <c r="FG104" s="251"/>
    </row>
    <row r="105" spans="2:163" ht="8.25" customHeight="1">
      <c r="B105" s="315"/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7"/>
      <c r="AU105" s="309" t="s">
        <v>316</v>
      </c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10"/>
      <c r="BG105" s="310"/>
      <c r="BH105" s="310"/>
      <c r="BI105" s="310"/>
      <c r="BJ105" s="310"/>
      <c r="BK105" s="310"/>
      <c r="BL105" s="310"/>
      <c r="BM105" s="310"/>
      <c r="BN105" s="310"/>
      <c r="BO105" s="310"/>
      <c r="BP105" s="310"/>
      <c r="BQ105" s="310"/>
      <c r="BR105" s="310"/>
      <c r="BS105" s="310"/>
      <c r="BT105" s="310"/>
      <c r="BU105" s="310"/>
      <c r="BV105" s="310"/>
      <c r="BW105" s="310"/>
      <c r="BX105" s="311"/>
      <c r="BY105" s="271"/>
      <c r="BZ105" s="272"/>
      <c r="CA105" s="272"/>
      <c r="CB105" s="272"/>
      <c r="CC105" s="272"/>
      <c r="CD105" s="272"/>
      <c r="CE105" s="272"/>
      <c r="CF105" s="272"/>
      <c r="CG105" s="272"/>
      <c r="CH105" s="272"/>
      <c r="CI105" s="272"/>
      <c r="CJ105" s="272"/>
      <c r="CK105" s="272"/>
      <c r="CL105" s="272"/>
      <c r="CM105" s="272"/>
      <c r="CN105" s="272"/>
      <c r="CO105" s="272"/>
      <c r="CP105" s="272"/>
      <c r="CQ105" s="272"/>
      <c r="CR105" s="272"/>
      <c r="CS105" s="272"/>
      <c r="CT105" s="272"/>
      <c r="CU105" s="272"/>
      <c r="CV105" s="272"/>
      <c r="CW105" s="272"/>
      <c r="CX105" s="272"/>
      <c r="CY105" s="272"/>
      <c r="CZ105" s="272"/>
      <c r="DA105" s="272"/>
      <c r="DB105" s="272"/>
      <c r="DC105" s="272"/>
      <c r="DD105" s="272"/>
      <c r="DE105" s="272"/>
      <c r="DF105" s="272"/>
      <c r="DG105" s="272"/>
      <c r="DH105" s="272"/>
      <c r="DI105" s="273"/>
      <c r="DJ105" s="249"/>
      <c r="DK105" s="250"/>
      <c r="DL105" s="250"/>
      <c r="DM105" s="250"/>
      <c r="DN105" s="250"/>
      <c r="DO105" s="250"/>
      <c r="DP105" s="250"/>
      <c r="DQ105" s="250"/>
      <c r="DR105" s="250"/>
      <c r="DS105" s="250"/>
      <c r="DT105" s="250"/>
      <c r="DU105" s="250"/>
      <c r="DV105" s="250"/>
      <c r="DW105" s="250"/>
      <c r="DX105" s="250"/>
      <c r="DY105" s="250"/>
      <c r="DZ105" s="250"/>
      <c r="EA105" s="250"/>
      <c r="EB105" s="250"/>
      <c r="EC105" s="250"/>
      <c r="ED105" s="250"/>
      <c r="EE105" s="250"/>
      <c r="EF105" s="250"/>
      <c r="EG105" s="250"/>
      <c r="EH105" s="250"/>
      <c r="EI105" s="250"/>
      <c r="EJ105" s="250"/>
      <c r="EK105" s="250"/>
      <c r="EL105" s="250"/>
      <c r="EM105" s="250"/>
      <c r="EN105" s="250"/>
      <c r="EO105" s="250"/>
      <c r="EP105" s="250"/>
      <c r="EQ105" s="250"/>
      <c r="ER105" s="250"/>
      <c r="ES105" s="250"/>
      <c r="ET105" s="250"/>
      <c r="EU105" s="250"/>
      <c r="EV105" s="250"/>
      <c r="EW105" s="250"/>
      <c r="EX105" s="250"/>
      <c r="EY105" s="250"/>
      <c r="EZ105" s="250"/>
      <c r="FA105" s="250"/>
      <c r="FB105" s="250"/>
      <c r="FC105" s="250"/>
      <c r="FD105" s="250"/>
      <c r="FE105" s="250"/>
      <c r="FF105" s="250"/>
      <c r="FG105" s="251"/>
    </row>
    <row r="106" spans="2:163" ht="8.25" customHeight="1">
      <c r="B106" s="318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  <c r="AI106" s="319"/>
      <c r="AJ106" s="319"/>
      <c r="AK106" s="319"/>
      <c r="AL106" s="319"/>
      <c r="AM106" s="319"/>
      <c r="AN106" s="319"/>
      <c r="AO106" s="319"/>
      <c r="AP106" s="319"/>
      <c r="AQ106" s="319"/>
      <c r="AR106" s="319"/>
      <c r="AS106" s="319"/>
      <c r="AT106" s="320"/>
      <c r="AU106" s="309"/>
      <c r="AV106" s="310"/>
      <c r="AW106" s="310"/>
      <c r="AX106" s="310"/>
      <c r="AY106" s="310"/>
      <c r="AZ106" s="310"/>
      <c r="BA106" s="310"/>
      <c r="BB106" s="310"/>
      <c r="BC106" s="310"/>
      <c r="BD106" s="310"/>
      <c r="BE106" s="310"/>
      <c r="BF106" s="310"/>
      <c r="BG106" s="310"/>
      <c r="BH106" s="310"/>
      <c r="BI106" s="310"/>
      <c r="BJ106" s="310"/>
      <c r="BK106" s="310"/>
      <c r="BL106" s="310"/>
      <c r="BM106" s="310"/>
      <c r="BN106" s="310"/>
      <c r="BO106" s="310"/>
      <c r="BP106" s="310"/>
      <c r="BQ106" s="310"/>
      <c r="BR106" s="310"/>
      <c r="BS106" s="310"/>
      <c r="BT106" s="310"/>
      <c r="BU106" s="310"/>
      <c r="BV106" s="310"/>
      <c r="BW106" s="310"/>
      <c r="BX106" s="311"/>
      <c r="BY106" s="271"/>
      <c r="BZ106" s="272"/>
      <c r="CA106" s="272"/>
      <c r="CB106" s="272"/>
      <c r="CC106" s="272"/>
      <c r="CD106" s="272"/>
      <c r="CE106" s="272"/>
      <c r="CF106" s="272"/>
      <c r="CG106" s="272"/>
      <c r="CH106" s="272"/>
      <c r="CI106" s="272"/>
      <c r="CJ106" s="272"/>
      <c r="CK106" s="272"/>
      <c r="CL106" s="272"/>
      <c r="CM106" s="272"/>
      <c r="CN106" s="272"/>
      <c r="CO106" s="272"/>
      <c r="CP106" s="272"/>
      <c r="CQ106" s="272"/>
      <c r="CR106" s="272"/>
      <c r="CS106" s="272"/>
      <c r="CT106" s="272"/>
      <c r="CU106" s="272"/>
      <c r="CV106" s="272"/>
      <c r="CW106" s="272"/>
      <c r="CX106" s="272"/>
      <c r="CY106" s="272"/>
      <c r="CZ106" s="272"/>
      <c r="DA106" s="272"/>
      <c r="DB106" s="272"/>
      <c r="DC106" s="272"/>
      <c r="DD106" s="272"/>
      <c r="DE106" s="272"/>
      <c r="DF106" s="272"/>
      <c r="DG106" s="272"/>
      <c r="DH106" s="272"/>
      <c r="DI106" s="273"/>
      <c r="DJ106" s="249"/>
      <c r="DK106" s="250"/>
      <c r="DL106" s="250"/>
      <c r="DM106" s="250"/>
      <c r="DN106" s="250"/>
      <c r="DO106" s="250"/>
      <c r="DP106" s="250"/>
      <c r="DQ106" s="250"/>
      <c r="DR106" s="250"/>
      <c r="DS106" s="250"/>
      <c r="DT106" s="250"/>
      <c r="DU106" s="250"/>
      <c r="DV106" s="250"/>
      <c r="DW106" s="250"/>
      <c r="DX106" s="250"/>
      <c r="DY106" s="250"/>
      <c r="DZ106" s="250"/>
      <c r="EA106" s="250"/>
      <c r="EB106" s="250"/>
      <c r="EC106" s="250"/>
      <c r="ED106" s="250"/>
      <c r="EE106" s="250"/>
      <c r="EF106" s="250"/>
      <c r="EG106" s="250"/>
      <c r="EH106" s="250"/>
      <c r="EI106" s="250"/>
      <c r="EJ106" s="250"/>
      <c r="EK106" s="250"/>
      <c r="EL106" s="250"/>
      <c r="EM106" s="250"/>
      <c r="EN106" s="250"/>
      <c r="EO106" s="250"/>
      <c r="EP106" s="250"/>
      <c r="EQ106" s="250"/>
      <c r="ER106" s="250"/>
      <c r="ES106" s="250"/>
      <c r="ET106" s="250"/>
      <c r="EU106" s="250"/>
      <c r="EV106" s="250"/>
      <c r="EW106" s="250"/>
      <c r="EX106" s="250"/>
      <c r="EY106" s="250"/>
      <c r="EZ106" s="250"/>
      <c r="FA106" s="250"/>
      <c r="FB106" s="250"/>
      <c r="FC106" s="250"/>
      <c r="FD106" s="250"/>
      <c r="FE106" s="250"/>
      <c r="FF106" s="250"/>
      <c r="FG106" s="251"/>
    </row>
    <row r="107" spans="2:163" ht="8.25" customHeight="1">
      <c r="B107" s="268" t="s">
        <v>317</v>
      </c>
      <c r="C107" s="269"/>
      <c r="D107" s="269"/>
      <c r="E107" s="269"/>
      <c r="F107" s="269"/>
      <c r="G107" s="269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69"/>
      <c r="W107" s="269"/>
      <c r="X107" s="269"/>
      <c r="Y107" s="269"/>
      <c r="Z107" s="269"/>
      <c r="AA107" s="269"/>
      <c r="AB107" s="269"/>
      <c r="AC107" s="269"/>
      <c r="AD107" s="269"/>
      <c r="AE107" s="269"/>
      <c r="AF107" s="269"/>
      <c r="AG107" s="269"/>
      <c r="AH107" s="269"/>
      <c r="AI107" s="269"/>
      <c r="AJ107" s="269"/>
      <c r="AK107" s="269"/>
      <c r="AL107" s="269"/>
      <c r="AM107" s="269"/>
      <c r="AN107" s="269"/>
      <c r="AO107" s="269"/>
      <c r="AP107" s="269"/>
      <c r="AQ107" s="269"/>
      <c r="AR107" s="269"/>
      <c r="AS107" s="269"/>
      <c r="AT107" s="270"/>
      <c r="AU107" s="77"/>
      <c r="BX107" s="78"/>
      <c r="BY107" s="271" t="s">
        <v>318</v>
      </c>
      <c r="BZ107" s="272"/>
      <c r="CA107" s="272"/>
      <c r="CB107" s="272"/>
      <c r="CC107" s="272"/>
      <c r="CD107" s="272"/>
      <c r="CE107" s="272"/>
      <c r="CF107" s="272"/>
      <c r="CG107" s="272"/>
      <c r="CH107" s="272"/>
      <c r="CI107" s="272"/>
      <c r="CJ107" s="272" t="s">
        <v>319</v>
      </c>
      <c r="CK107" s="272"/>
      <c r="CL107" s="272"/>
      <c r="CM107" s="272"/>
      <c r="CN107" s="272"/>
      <c r="CO107" s="272"/>
      <c r="CP107" s="272"/>
      <c r="CQ107" s="272"/>
      <c r="CR107" s="272"/>
      <c r="CS107" s="272"/>
      <c r="CT107" s="272"/>
      <c r="CU107" s="272"/>
      <c r="CV107" s="272"/>
      <c r="CW107" s="272"/>
      <c r="CX107" s="272"/>
      <c r="CY107" s="272"/>
      <c r="CZ107" s="272"/>
      <c r="DA107" s="272"/>
      <c r="DB107" s="272"/>
      <c r="DC107" s="272"/>
      <c r="DD107" s="272"/>
      <c r="DE107" s="272"/>
      <c r="DF107" s="272"/>
      <c r="DG107" s="272"/>
      <c r="DH107" s="272"/>
      <c r="DI107" s="273"/>
      <c r="DJ107" s="255" t="s">
        <v>320</v>
      </c>
      <c r="DK107" s="256"/>
      <c r="DL107" s="256"/>
      <c r="DM107" s="256"/>
      <c r="DN107" s="256"/>
      <c r="DO107" s="256"/>
      <c r="DP107" s="256"/>
      <c r="DQ107" s="256"/>
      <c r="DR107" s="256"/>
      <c r="DS107" s="256"/>
      <c r="DT107" s="256"/>
      <c r="DU107" s="256"/>
      <c r="DV107" s="256"/>
      <c r="DW107" s="256"/>
      <c r="DX107" s="256"/>
      <c r="DY107" s="256"/>
      <c r="DZ107" s="256"/>
      <c r="EA107" s="256"/>
      <c r="EB107" s="256"/>
      <c r="EC107" s="256"/>
      <c r="ED107" s="256"/>
      <c r="EE107" s="256"/>
      <c r="EF107" s="256"/>
      <c r="EG107" s="256"/>
      <c r="EH107" s="256"/>
      <c r="EI107" s="256"/>
      <c r="EJ107" s="256"/>
      <c r="EK107" s="256"/>
      <c r="EL107" s="256"/>
      <c r="EM107" s="256"/>
      <c r="EN107" s="256"/>
      <c r="EO107" s="256"/>
      <c r="EP107" s="256"/>
      <c r="EQ107" s="256"/>
      <c r="ER107" s="256"/>
      <c r="ES107" s="256"/>
      <c r="ET107" s="256"/>
      <c r="EU107" s="256"/>
      <c r="EV107" s="256"/>
      <c r="EW107" s="256"/>
      <c r="EX107" s="256"/>
      <c r="EY107" s="256"/>
      <c r="EZ107" s="256"/>
      <c r="FA107" s="256"/>
      <c r="FB107" s="256"/>
      <c r="FC107" s="256"/>
      <c r="FD107" s="256"/>
      <c r="FE107" s="256"/>
      <c r="FF107" s="256"/>
      <c r="FG107" s="257"/>
    </row>
    <row r="108" spans="2:163" ht="8.25" customHeight="1">
      <c r="B108" s="268"/>
      <c r="C108" s="269"/>
      <c r="D108" s="269"/>
      <c r="E108" s="269"/>
      <c r="F108" s="269"/>
      <c r="G108" s="269"/>
      <c r="H108" s="269"/>
      <c r="I108" s="269"/>
      <c r="J108" s="269"/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  <c r="X108" s="269"/>
      <c r="Y108" s="269"/>
      <c r="Z108" s="269"/>
      <c r="AA108" s="269"/>
      <c r="AB108" s="269"/>
      <c r="AC108" s="269"/>
      <c r="AD108" s="269"/>
      <c r="AE108" s="269"/>
      <c r="AF108" s="269"/>
      <c r="AG108" s="269"/>
      <c r="AH108" s="269"/>
      <c r="AI108" s="269"/>
      <c r="AJ108" s="269"/>
      <c r="AK108" s="269"/>
      <c r="AL108" s="269"/>
      <c r="AM108" s="269"/>
      <c r="AN108" s="269"/>
      <c r="AO108" s="269"/>
      <c r="AP108" s="269"/>
      <c r="AQ108" s="269"/>
      <c r="AR108" s="269"/>
      <c r="AS108" s="269"/>
      <c r="AT108" s="270"/>
      <c r="AU108" s="274" t="s">
        <v>321</v>
      </c>
      <c r="AV108" s="275"/>
      <c r="AW108" s="275"/>
      <c r="AX108" s="275"/>
      <c r="AY108" s="275"/>
      <c r="AZ108" s="275"/>
      <c r="BA108" s="275"/>
      <c r="BB108" s="275"/>
      <c r="BC108" s="275"/>
      <c r="BD108" s="275"/>
      <c r="BE108" s="275"/>
      <c r="BF108" s="275"/>
      <c r="BG108" s="275"/>
      <c r="BH108" s="275"/>
      <c r="BI108" s="275"/>
      <c r="BJ108" s="275"/>
      <c r="BK108" s="275"/>
      <c r="BL108" s="275"/>
      <c r="BM108" s="275"/>
      <c r="BN108" s="275"/>
      <c r="BO108" s="275"/>
      <c r="BP108" s="275"/>
      <c r="BQ108" s="275"/>
      <c r="BR108" s="275"/>
      <c r="BS108" s="275"/>
      <c r="BT108" s="275"/>
      <c r="BU108" s="275"/>
      <c r="BV108" s="275"/>
      <c r="BW108" s="275"/>
      <c r="BX108" s="276"/>
      <c r="BY108" s="271"/>
      <c r="BZ108" s="272"/>
      <c r="CA108" s="272"/>
      <c r="CB108" s="272"/>
      <c r="CC108" s="272"/>
      <c r="CD108" s="272"/>
      <c r="CE108" s="272"/>
      <c r="CF108" s="272"/>
      <c r="CG108" s="272"/>
      <c r="CH108" s="272"/>
      <c r="CI108" s="272"/>
      <c r="CJ108" s="272"/>
      <c r="CK108" s="272"/>
      <c r="CL108" s="272"/>
      <c r="CM108" s="272"/>
      <c r="CN108" s="272"/>
      <c r="CO108" s="272"/>
      <c r="CP108" s="272"/>
      <c r="CQ108" s="272"/>
      <c r="CR108" s="272"/>
      <c r="CS108" s="272"/>
      <c r="CT108" s="272"/>
      <c r="CU108" s="272"/>
      <c r="CV108" s="272"/>
      <c r="CW108" s="272"/>
      <c r="CX108" s="272"/>
      <c r="CY108" s="272"/>
      <c r="CZ108" s="272"/>
      <c r="DA108" s="272"/>
      <c r="DB108" s="272"/>
      <c r="DC108" s="272"/>
      <c r="DD108" s="272"/>
      <c r="DE108" s="272"/>
      <c r="DF108" s="272"/>
      <c r="DG108" s="272"/>
      <c r="DH108" s="272"/>
      <c r="DI108" s="273"/>
      <c r="DJ108" s="255"/>
      <c r="DK108" s="256"/>
      <c r="DL108" s="256"/>
      <c r="DM108" s="256"/>
      <c r="DN108" s="256"/>
      <c r="DO108" s="256"/>
      <c r="DP108" s="256"/>
      <c r="DQ108" s="256"/>
      <c r="DR108" s="256"/>
      <c r="DS108" s="256"/>
      <c r="DT108" s="256"/>
      <c r="DU108" s="256"/>
      <c r="DV108" s="256"/>
      <c r="DW108" s="256"/>
      <c r="DX108" s="256"/>
      <c r="DY108" s="256"/>
      <c r="DZ108" s="256"/>
      <c r="EA108" s="256"/>
      <c r="EB108" s="256"/>
      <c r="EC108" s="256"/>
      <c r="ED108" s="256"/>
      <c r="EE108" s="256"/>
      <c r="EF108" s="256"/>
      <c r="EG108" s="256"/>
      <c r="EH108" s="256"/>
      <c r="EI108" s="256"/>
      <c r="EJ108" s="256"/>
      <c r="EK108" s="256"/>
      <c r="EL108" s="256"/>
      <c r="EM108" s="256"/>
      <c r="EN108" s="256"/>
      <c r="EO108" s="256"/>
      <c r="EP108" s="256"/>
      <c r="EQ108" s="256"/>
      <c r="ER108" s="256"/>
      <c r="ES108" s="256"/>
      <c r="ET108" s="256"/>
      <c r="EU108" s="256"/>
      <c r="EV108" s="256"/>
      <c r="EW108" s="256"/>
      <c r="EX108" s="256"/>
      <c r="EY108" s="256"/>
      <c r="EZ108" s="256"/>
      <c r="FA108" s="256"/>
      <c r="FB108" s="256"/>
      <c r="FC108" s="256"/>
      <c r="FD108" s="256"/>
      <c r="FE108" s="256"/>
      <c r="FF108" s="256"/>
      <c r="FG108" s="257"/>
    </row>
    <row r="109" spans="2:163" ht="8.25" customHeight="1" thickBot="1">
      <c r="B109" s="277" t="s">
        <v>322</v>
      </c>
      <c r="C109" s="278"/>
      <c r="D109" s="278"/>
      <c r="E109" s="278"/>
      <c r="F109" s="27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78"/>
      <c r="AT109" s="279"/>
      <c r="AU109" s="249"/>
      <c r="AV109" s="250"/>
      <c r="AW109" s="250"/>
      <c r="AX109" s="250"/>
      <c r="AY109" s="250"/>
      <c r="AZ109" s="250"/>
      <c r="BA109" s="250"/>
      <c r="BB109" s="250"/>
      <c r="BC109" s="250"/>
      <c r="BD109" s="250"/>
      <c r="BE109" s="250"/>
      <c r="BF109" s="250"/>
      <c r="BG109" s="250"/>
      <c r="BH109" s="250"/>
      <c r="BI109" s="250"/>
      <c r="BJ109" s="250"/>
      <c r="BK109" s="250"/>
      <c r="BL109" s="250"/>
      <c r="BM109" s="250"/>
      <c r="BN109" s="250"/>
      <c r="BO109" s="250"/>
      <c r="BP109" s="250"/>
      <c r="BQ109" s="250"/>
      <c r="BR109" s="250"/>
      <c r="BS109" s="250"/>
      <c r="BT109" s="250"/>
      <c r="BU109" s="250"/>
      <c r="BV109" s="250"/>
      <c r="BW109" s="250"/>
      <c r="BX109" s="251"/>
      <c r="BY109" s="271"/>
      <c r="BZ109" s="272"/>
      <c r="CA109" s="272"/>
      <c r="CB109" s="272"/>
      <c r="CC109" s="272"/>
      <c r="CD109" s="272"/>
      <c r="CE109" s="272"/>
      <c r="CF109" s="272"/>
      <c r="CG109" s="272"/>
      <c r="CH109" s="272"/>
      <c r="CI109" s="272"/>
      <c r="CJ109" s="272"/>
      <c r="CK109" s="272"/>
      <c r="CL109" s="272"/>
      <c r="CM109" s="272"/>
      <c r="CN109" s="272"/>
      <c r="CO109" s="272"/>
      <c r="CP109" s="272"/>
      <c r="CQ109" s="272"/>
      <c r="CR109" s="272"/>
      <c r="CS109" s="272"/>
      <c r="CT109" s="272"/>
      <c r="CU109" s="272"/>
      <c r="CV109" s="272"/>
      <c r="CW109" s="272"/>
      <c r="CX109" s="272"/>
      <c r="CY109" s="272"/>
      <c r="CZ109" s="272"/>
      <c r="DA109" s="272"/>
      <c r="DB109" s="272"/>
      <c r="DC109" s="272"/>
      <c r="DD109" s="272"/>
      <c r="DE109" s="272"/>
      <c r="DF109" s="272"/>
      <c r="DG109" s="272"/>
      <c r="DH109" s="272"/>
      <c r="DI109" s="273"/>
      <c r="DJ109" s="255"/>
      <c r="DK109" s="256"/>
      <c r="DL109" s="256"/>
      <c r="DM109" s="256"/>
      <c r="DN109" s="256"/>
      <c r="DO109" s="256"/>
      <c r="DP109" s="256"/>
      <c r="DQ109" s="256"/>
      <c r="DR109" s="256"/>
      <c r="DS109" s="256"/>
      <c r="DT109" s="256"/>
      <c r="DU109" s="256"/>
      <c r="DV109" s="256"/>
      <c r="DW109" s="256"/>
      <c r="DX109" s="256"/>
      <c r="DY109" s="256"/>
      <c r="DZ109" s="256"/>
      <c r="EA109" s="256"/>
      <c r="EB109" s="256"/>
      <c r="EC109" s="256"/>
      <c r="ED109" s="256"/>
      <c r="EE109" s="256"/>
      <c r="EF109" s="256"/>
      <c r="EG109" s="256"/>
      <c r="EH109" s="256"/>
      <c r="EI109" s="256"/>
      <c r="EJ109" s="256"/>
      <c r="EK109" s="256"/>
      <c r="EL109" s="256"/>
      <c r="EM109" s="256"/>
      <c r="EN109" s="256"/>
      <c r="EO109" s="256"/>
      <c r="EP109" s="256"/>
      <c r="EQ109" s="256"/>
      <c r="ER109" s="256"/>
      <c r="ES109" s="256"/>
      <c r="ET109" s="256"/>
      <c r="EU109" s="256"/>
      <c r="EV109" s="256"/>
      <c r="EW109" s="256"/>
      <c r="EX109" s="256"/>
      <c r="EY109" s="256"/>
      <c r="EZ109" s="256"/>
      <c r="FA109" s="256"/>
      <c r="FB109" s="256"/>
      <c r="FC109" s="256"/>
      <c r="FD109" s="256"/>
      <c r="FE109" s="256"/>
      <c r="FF109" s="256"/>
      <c r="FG109" s="257"/>
    </row>
    <row r="110" spans="2:163" ht="8.25" customHeight="1" thickTop="1">
      <c r="B110" s="277"/>
      <c r="C110" s="278"/>
      <c r="D110" s="278"/>
      <c r="E110" s="278"/>
      <c r="F110" s="278"/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8"/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8"/>
      <c r="AP110" s="278"/>
      <c r="AQ110" s="278"/>
      <c r="AR110" s="278"/>
      <c r="AS110" s="278"/>
      <c r="AT110" s="279"/>
      <c r="AU110" s="249"/>
      <c r="AV110" s="250"/>
      <c r="AW110" s="250"/>
      <c r="AX110" s="250"/>
      <c r="AY110" s="250"/>
      <c r="AZ110" s="250"/>
      <c r="BA110" s="250"/>
      <c r="BB110" s="250"/>
      <c r="BC110" s="250"/>
      <c r="BD110" s="250"/>
      <c r="BE110" s="250"/>
      <c r="BF110" s="250"/>
      <c r="BG110" s="250"/>
      <c r="BH110" s="250"/>
      <c r="BI110" s="250"/>
      <c r="BJ110" s="250"/>
      <c r="BK110" s="250"/>
      <c r="BL110" s="250"/>
      <c r="BM110" s="250"/>
      <c r="BN110" s="250"/>
      <c r="BO110" s="250"/>
      <c r="BP110" s="250"/>
      <c r="BQ110" s="250"/>
      <c r="BR110" s="250"/>
      <c r="BS110" s="250"/>
      <c r="BT110" s="250"/>
      <c r="BU110" s="250"/>
      <c r="BV110" s="250"/>
      <c r="BW110" s="250"/>
      <c r="BX110" s="251"/>
      <c r="BY110" s="280" t="s">
        <v>323</v>
      </c>
      <c r="BZ110" s="281"/>
      <c r="CA110" s="281"/>
      <c r="CB110" s="281"/>
      <c r="CC110" s="281"/>
      <c r="CD110" s="281"/>
      <c r="CE110" s="281"/>
      <c r="CF110" s="281"/>
      <c r="CG110" s="281"/>
      <c r="CH110" s="281"/>
      <c r="CI110" s="281"/>
      <c r="CJ110" s="281"/>
      <c r="CK110" s="281"/>
      <c r="CL110" s="281"/>
      <c r="CM110" s="281"/>
      <c r="CN110" s="281"/>
      <c r="CO110" s="281"/>
      <c r="CP110" s="281"/>
      <c r="CQ110" s="281"/>
      <c r="CR110" s="281"/>
      <c r="CS110" s="281"/>
      <c r="CT110" s="281"/>
      <c r="CU110" s="281"/>
      <c r="CV110" s="281"/>
      <c r="CW110" s="281"/>
      <c r="CX110" s="281"/>
      <c r="CY110" s="281"/>
      <c r="CZ110" s="281"/>
      <c r="DA110" s="281"/>
      <c r="DB110" s="281"/>
      <c r="DC110" s="281"/>
      <c r="DD110" s="281"/>
      <c r="DE110" s="281"/>
      <c r="DF110" s="281"/>
      <c r="DG110" s="281"/>
      <c r="DH110" s="281"/>
      <c r="DI110" s="282"/>
      <c r="DJ110" s="283" t="s">
        <v>324</v>
      </c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  <c r="EO110" s="284"/>
      <c r="EP110" s="284"/>
      <c r="EQ110" s="284"/>
      <c r="ER110" s="284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5"/>
    </row>
    <row r="111" spans="2:163" ht="8.25" customHeight="1">
      <c r="B111" s="249" t="s">
        <v>325</v>
      </c>
      <c r="C111" s="250"/>
      <c r="D111" s="25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  <c r="R111" s="250"/>
      <c r="S111" s="250"/>
      <c r="T111" s="250"/>
      <c r="U111" s="250"/>
      <c r="V111" s="250"/>
      <c r="W111" s="250"/>
      <c r="X111" s="250"/>
      <c r="Y111" s="250"/>
      <c r="Z111" s="250"/>
      <c r="AA111" s="250"/>
      <c r="AB111" s="250"/>
      <c r="AC111" s="250"/>
      <c r="AD111" s="250"/>
      <c r="AE111" s="250"/>
      <c r="AF111" s="250"/>
      <c r="AG111" s="250"/>
      <c r="AH111" s="250"/>
      <c r="AI111" s="250"/>
      <c r="AJ111" s="250"/>
      <c r="AK111" s="250"/>
      <c r="AL111" s="250"/>
      <c r="AM111" s="250"/>
      <c r="AN111" s="250"/>
      <c r="AO111" s="250"/>
      <c r="AP111" s="250"/>
      <c r="AQ111" s="250"/>
      <c r="AR111" s="250"/>
      <c r="AS111" s="250"/>
      <c r="AT111" s="251"/>
      <c r="AU111" s="249" t="s">
        <v>326</v>
      </c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0"/>
      <c r="BH111" s="250"/>
      <c r="BI111" s="250"/>
      <c r="BJ111" s="250"/>
      <c r="BK111" s="250"/>
      <c r="BL111" s="250"/>
      <c r="BM111" s="250"/>
      <c r="BN111" s="250"/>
      <c r="BO111" s="250"/>
      <c r="BP111" s="250"/>
      <c r="BQ111" s="250"/>
      <c r="BR111" s="250"/>
      <c r="BS111" s="250"/>
      <c r="BT111" s="250"/>
      <c r="BU111" s="250"/>
      <c r="BV111" s="250"/>
      <c r="BW111" s="250"/>
      <c r="BX111" s="251"/>
      <c r="BY111" s="249"/>
      <c r="BZ111" s="250"/>
      <c r="CA111" s="250"/>
      <c r="CB111" s="250"/>
      <c r="CC111" s="250"/>
      <c r="CD111" s="250"/>
      <c r="CE111" s="250"/>
      <c r="CF111" s="250"/>
      <c r="CG111" s="250"/>
      <c r="CH111" s="250"/>
      <c r="CI111" s="250"/>
      <c r="CJ111" s="250"/>
      <c r="CK111" s="250"/>
      <c r="CL111" s="250"/>
      <c r="CM111" s="250"/>
      <c r="CN111" s="250"/>
      <c r="CO111" s="250"/>
      <c r="CP111" s="250"/>
      <c r="CQ111" s="250"/>
      <c r="CR111" s="250"/>
      <c r="CS111" s="250"/>
      <c r="CT111" s="250"/>
      <c r="CU111" s="250"/>
      <c r="CV111" s="250"/>
      <c r="CW111" s="250"/>
      <c r="CX111" s="250"/>
      <c r="CY111" s="250"/>
      <c r="CZ111" s="250"/>
      <c r="DA111" s="250"/>
      <c r="DB111" s="250"/>
      <c r="DC111" s="250"/>
      <c r="DD111" s="250"/>
      <c r="DE111" s="250"/>
      <c r="DF111" s="250"/>
      <c r="DG111" s="250"/>
      <c r="DH111" s="250"/>
      <c r="DI111" s="251"/>
      <c r="DJ111" s="286"/>
      <c r="DK111" s="287"/>
      <c r="DL111" s="287"/>
      <c r="DM111" s="287"/>
      <c r="DN111" s="287"/>
      <c r="DO111" s="287"/>
      <c r="DP111" s="287"/>
      <c r="DQ111" s="287"/>
      <c r="DR111" s="287"/>
      <c r="DS111" s="287"/>
      <c r="DT111" s="287"/>
      <c r="DU111" s="287"/>
      <c r="DV111" s="287"/>
      <c r="DW111" s="287"/>
      <c r="DX111" s="287"/>
      <c r="DY111" s="287"/>
      <c r="DZ111" s="287"/>
      <c r="EA111" s="287"/>
      <c r="EB111" s="287"/>
      <c r="EC111" s="287"/>
      <c r="ED111" s="287"/>
      <c r="EE111" s="287"/>
      <c r="EF111" s="287"/>
      <c r="EG111" s="287"/>
      <c r="EH111" s="287"/>
      <c r="EI111" s="287"/>
      <c r="EJ111" s="287"/>
      <c r="EK111" s="287"/>
      <c r="EL111" s="287"/>
      <c r="EM111" s="287"/>
      <c r="EN111" s="287"/>
      <c r="EO111" s="287"/>
      <c r="EP111" s="287"/>
      <c r="EQ111" s="287"/>
      <c r="ER111" s="287"/>
      <c r="ES111" s="287"/>
      <c r="ET111" s="287"/>
      <c r="EU111" s="287"/>
      <c r="EV111" s="287"/>
      <c r="EW111" s="287"/>
      <c r="EX111" s="287"/>
      <c r="EY111" s="287"/>
      <c r="EZ111" s="287"/>
      <c r="FA111" s="287"/>
      <c r="FB111" s="287"/>
      <c r="FC111" s="287"/>
      <c r="FD111" s="287"/>
      <c r="FE111" s="287"/>
      <c r="FF111" s="287"/>
      <c r="FG111" s="288"/>
    </row>
    <row r="112" spans="2:163" ht="8.25" customHeight="1">
      <c r="B112" s="249"/>
      <c r="C112" s="250"/>
      <c r="D112" s="250"/>
      <c r="E112" s="250"/>
      <c r="F112" s="250"/>
      <c r="G112" s="250"/>
      <c r="H112" s="250"/>
      <c r="I112" s="250"/>
      <c r="J112" s="250"/>
      <c r="K112" s="250"/>
      <c r="L112" s="250"/>
      <c r="M112" s="250"/>
      <c r="N112" s="250"/>
      <c r="O112" s="250"/>
      <c r="P112" s="250"/>
      <c r="Q112" s="250"/>
      <c r="R112" s="250"/>
      <c r="S112" s="250"/>
      <c r="T112" s="250"/>
      <c r="U112" s="250"/>
      <c r="V112" s="250"/>
      <c r="W112" s="250"/>
      <c r="X112" s="250"/>
      <c r="Y112" s="250"/>
      <c r="Z112" s="250"/>
      <c r="AA112" s="250"/>
      <c r="AB112" s="250"/>
      <c r="AC112" s="250"/>
      <c r="AD112" s="250"/>
      <c r="AE112" s="250"/>
      <c r="AF112" s="250"/>
      <c r="AG112" s="250"/>
      <c r="AH112" s="250"/>
      <c r="AI112" s="250"/>
      <c r="AJ112" s="250"/>
      <c r="AK112" s="250"/>
      <c r="AL112" s="250"/>
      <c r="AM112" s="250"/>
      <c r="AN112" s="250"/>
      <c r="AO112" s="250"/>
      <c r="AP112" s="250"/>
      <c r="AQ112" s="250"/>
      <c r="AR112" s="250"/>
      <c r="AS112" s="250"/>
      <c r="AT112" s="251"/>
      <c r="AU112" s="249"/>
      <c r="AV112" s="250"/>
      <c r="AW112" s="250"/>
      <c r="AX112" s="250"/>
      <c r="AY112" s="250"/>
      <c r="AZ112" s="250"/>
      <c r="BA112" s="250"/>
      <c r="BB112" s="250"/>
      <c r="BC112" s="250"/>
      <c r="BD112" s="250"/>
      <c r="BE112" s="250"/>
      <c r="BF112" s="250"/>
      <c r="BG112" s="250"/>
      <c r="BH112" s="250"/>
      <c r="BI112" s="250"/>
      <c r="BJ112" s="250"/>
      <c r="BK112" s="250"/>
      <c r="BL112" s="250"/>
      <c r="BM112" s="250"/>
      <c r="BN112" s="250"/>
      <c r="BO112" s="250"/>
      <c r="BP112" s="250"/>
      <c r="BQ112" s="250"/>
      <c r="BR112" s="250"/>
      <c r="BS112" s="250"/>
      <c r="BT112" s="250"/>
      <c r="BU112" s="250"/>
      <c r="BV112" s="250"/>
      <c r="BW112" s="250"/>
      <c r="BX112" s="251"/>
      <c r="BY112" s="255" t="s">
        <v>327</v>
      </c>
      <c r="BZ112" s="256"/>
      <c r="CA112" s="256"/>
      <c r="CB112" s="256"/>
      <c r="CC112" s="256"/>
      <c r="CD112" s="256"/>
      <c r="CE112" s="256"/>
      <c r="CF112" s="256"/>
      <c r="CG112" s="256"/>
      <c r="CH112" s="256"/>
      <c r="CI112" s="256"/>
      <c r="CJ112" s="256"/>
      <c r="CK112" s="256"/>
      <c r="CL112" s="256"/>
      <c r="CM112" s="256"/>
      <c r="CN112" s="256"/>
      <c r="CO112" s="256"/>
      <c r="CP112" s="256"/>
      <c r="CQ112" s="256"/>
      <c r="CR112" s="256"/>
      <c r="CS112" s="256"/>
      <c r="CT112" s="256"/>
      <c r="CU112" s="256"/>
      <c r="CV112" s="256"/>
      <c r="CW112" s="256"/>
      <c r="CX112" s="256"/>
      <c r="CY112" s="256"/>
      <c r="CZ112" s="256"/>
      <c r="DA112" s="256"/>
      <c r="DB112" s="256"/>
      <c r="DC112" s="256"/>
      <c r="DD112" s="256"/>
      <c r="DE112" s="256"/>
      <c r="DF112" s="256"/>
      <c r="DG112" s="256"/>
      <c r="DH112" s="256"/>
      <c r="DI112" s="257"/>
      <c r="DJ112" s="258" t="s">
        <v>328</v>
      </c>
      <c r="DK112" s="259"/>
      <c r="DL112" s="259"/>
      <c r="DM112" s="259"/>
      <c r="DN112" s="259"/>
      <c r="DO112" s="259"/>
      <c r="DP112" s="259"/>
      <c r="DQ112" s="259"/>
      <c r="DR112" s="259"/>
      <c r="DS112" s="259"/>
      <c r="DT112" s="259"/>
      <c r="DU112" s="259"/>
      <c r="DV112" s="259"/>
      <c r="DW112" s="259"/>
      <c r="DX112" s="259"/>
      <c r="DY112" s="259"/>
      <c r="DZ112" s="259"/>
      <c r="EA112" s="259"/>
      <c r="EB112" s="259"/>
      <c r="EC112" s="259"/>
      <c r="ED112" s="259"/>
      <c r="EE112" s="259"/>
      <c r="EF112" s="259"/>
      <c r="EG112" s="259"/>
      <c r="EH112" s="259"/>
      <c r="EI112" s="259"/>
      <c r="EJ112" s="259"/>
      <c r="EK112" s="259"/>
      <c r="EL112" s="259"/>
      <c r="EM112" s="259"/>
      <c r="EN112" s="259"/>
      <c r="EO112" s="259"/>
      <c r="EP112" s="259"/>
      <c r="EQ112" s="259"/>
      <c r="ER112" s="259"/>
      <c r="ES112" s="259"/>
      <c r="ET112" s="259"/>
      <c r="EU112" s="259"/>
      <c r="EV112" s="259"/>
      <c r="EW112" s="259"/>
      <c r="EX112" s="259"/>
      <c r="EY112" s="259"/>
      <c r="EZ112" s="259"/>
      <c r="FA112" s="259"/>
      <c r="FB112" s="259"/>
      <c r="FC112" s="259"/>
      <c r="FD112" s="259"/>
      <c r="FE112" s="259"/>
      <c r="FF112" s="259"/>
      <c r="FG112" s="260"/>
    </row>
    <row r="113" spans="2:163" ht="8.25" customHeight="1" thickBot="1">
      <c r="B113" s="252"/>
      <c r="C113" s="253"/>
      <c r="D113" s="253"/>
      <c r="E113" s="253"/>
      <c r="F113" s="253"/>
      <c r="G113" s="253"/>
      <c r="H113" s="253"/>
      <c r="I113" s="253"/>
      <c r="J113" s="253"/>
      <c r="K113" s="253"/>
      <c r="L113" s="253"/>
      <c r="M113" s="253"/>
      <c r="N113" s="253"/>
      <c r="O113" s="253"/>
      <c r="P113" s="253"/>
      <c r="Q113" s="253"/>
      <c r="R113" s="253"/>
      <c r="S113" s="253"/>
      <c r="T113" s="253"/>
      <c r="U113" s="253"/>
      <c r="V113" s="253"/>
      <c r="W113" s="253"/>
      <c r="X113" s="253"/>
      <c r="Y113" s="253"/>
      <c r="Z113" s="253"/>
      <c r="AA113" s="253"/>
      <c r="AB113" s="253"/>
      <c r="AC113" s="253"/>
      <c r="AD113" s="253"/>
      <c r="AE113" s="253"/>
      <c r="AF113" s="253"/>
      <c r="AG113" s="253"/>
      <c r="AH113" s="253"/>
      <c r="AI113" s="253"/>
      <c r="AJ113" s="253"/>
      <c r="AK113" s="253"/>
      <c r="AL113" s="253"/>
      <c r="AM113" s="253"/>
      <c r="AN113" s="253"/>
      <c r="AO113" s="253"/>
      <c r="AP113" s="253"/>
      <c r="AQ113" s="253"/>
      <c r="AR113" s="253"/>
      <c r="AS113" s="253"/>
      <c r="AT113" s="254"/>
      <c r="AU113" s="79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80"/>
      <c r="BL113" s="80"/>
      <c r="BM113" s="80"/>
      <c r="BN113" s="80"/>
      <c r="BO113" s="80"/>
      <c r="BP113" s="80"/>
      <c r="BQ113" s="80"/>
      <c r="BR113" s="80"/>
      <c r="BS113" s="80"/>
      <c r="BT113" s="80"/>
      <c r="BU113" s="80"/>
      <c r="BV113" s="80"/>
      <c r="BW113" s="80"/>
      <c r="BX113" s="81"/>
      <c r="BY113" s="255"/>
      <c r="BZ113" s="256"/>
      <c r="CA113" s="256"/>
      <c r="CB113" s="256"/>
      <c r="CC113" s="256"/>
      <c r="CD113" s="256"/>
      <c r="CE113" s="256"/>
      <c r="CF113" s="256"/>
      <c r="CG113" s="256"/>
      <c r="CH113" s="256"/>
      <c r="CI113" s="256"/>
      <c r="CJ113" s="256"/>
      <c r="CK113" s="256"/>
      <c r="CL113" s="256"/>
      <c r="CM113" s="256"/>
      <c r="CN113" s="256"/>
      <c r="CO113" s="256"/>
      <c r="CP113" s="256"/>
      <c r="CQ113" s="256"/>
      <c r="CR113" s="256"/>
      <c r="CS113" s="256"/>
      <c r="CT113" s="256"/>
      <c r="CU113" s="256"/>
      <c r="CV113" s="256"/>
      <c r="CW113" s="256"/>
      <c r="CX113" s="256"/>
      <c r="CY113" s="256"/>
      <c r="CZ113" s="256"/>
      <c r="DA113" s="256"/>
      <c r="DB113" s="256"/>
      <c r="DC113" s="256"/>
      <c r="DD113" s="256"/>
      <c r="DE113" s="256"/>
      <c r="DF113" s="256"/>
      <c r="DG113" s="256"/>
      <c r="DH113" s="256"/>
      <c r="DI113" s="257"/>
      <c r="DJ113" s="261"/>
      <c r="DK113" s="259"/>
      <c r="DL113" s="259"/>
      <c r="DM113" s="259"/>
      <c r="DN113" s="259"/>
      <c r="DO113" s="259"/>
      <c r="DP113" s="259"/>
      <c r="DQ113" s="259"/>
      <c r="DR113" s="259"/>
      <c r="DS113" s="259"/>
      <c r="DT113" s="259"/>
      <c r="DU113" s="259"/>
      <c r="DV113" s="259"/>
      <c r="DW113" s="259"/>
      <c r="DX113" s="259"/>
      <c r="DY113" s="259"/>
      <c r="DZ113" s="259"/>
      <c r="EA113" s="259"/>
      <c r="EB113" s="259"/>
      <c r="EC113" s="259"/>
      <c r="ED113" s="259"/>
      <c r="EE113" s="259"/>
      <c r="EF113" s="259"/>
      <c r="EG113" s="259"/>
      <c r="EH113" s="259"/>
      <c r="EI113" s="259"/>
      <c r="EJ113" s="259"/>
      <c r="EK113" s="259"/>
      <c r="EL113" s="259"/>
      <c r="EM113" s="259"/>
      <c r="EN113" s="259"/>
      <c r="EO113" s="259"/>
      <c r="EP113" s="259"/>
      <c r="EQ113" s="259"/>
      <c r="ER113" s="259"/>
      <c r="ES113" s="259"/>
      <c r="ET113" s="259"/>
      <c r="EU113" s="259"/>
      <c r="EV113" s="259"/>
      <c r="EW113" s="259"/>
      <c r="EX113" s="259"/>
      <c r="EY113" s="259"/>
      <c r="EZ113" s="259"/>
      <c r="FA113" s="259"/>
      <c r="FB113" s="259"/>
      <c r="FC113" s="259"/>
      <c r="FD113" s="259"/>
      <c r="FE113" s="259"/>
      <c r="FF113" s="259"/>
      <c r="FG113" s="260"/>
    </row>
    <row r="114" spans="2:163" ht="8.25" customHeight="1" thickTop="1">
      <c r="B114" s="262" t="s">
        <v>329</v>
      </c>
      <c r="C114" s="263"/>
      <c r="D114" s="263"/>
      <c r="E114" s="263"/>
      <c r="F114" s="263"/>
      <c r="G114" s="263"/>
      <c r="H114" s="263"/>
      <c r="I114" s="263"/>
      <c r="J114" s="263"/>
      <c r="K114" s="263"/>
      <c r="L114" s="263"/>
      <c r="M114" s="263"/>
      <c r="N114" s="263"/>
      <c r="O114" s="263"/>
      <c r="P114" s="263"/>
      <c r="Q114" s="263"/>
      <c r="R114" s="263"/>
      <c r="S114" s="263"/>
      <c r="T114" s="263"/>
      <c r="U114" s="263"/>
      <c r="V114" s="263"/>
      <c r="W114" s="263"/>
      <c r="X114" s="263"/>
      <c r="Y114" s="263"/>
      <c r="Z114" s="263"/>
      <c r="AA114" s="263"/>
      <c r="AB114" s="263"/>
      <c r="AC114" s="263"/>
      <c r="AD114" s="263"/>
      <c r="AE114" s="263"/>
      <c r="AF114" s="263"/>
      <c r="AG114" s="263"/>
      <c r="AH114" s="263"/>
      <c r="AI114" s="263"/>
      <c r="AJ114" s="263"/>
      <c r="AK114" s="263"/>
      <c r="AL114" s="263"/>
      <c r="AM114" s="263"/>
      <c r="AN114" s="263"/>
      <c r="AO114" s="263"/>
      <c r="AP114" s="263"/>
      <c r="AQ114" s="263"/>
      <c r="AR114" s="263"/>
      <c r="AS114" s="263"/>
      <c r="AT114" s="263"/>
      <c r="AU114" s="263"/>
      <c r="AV114" s="263"/>
      <c r="AW114" s="263"/>
      <c r="AX114" s="263"/>
      <c r="AY114" s="263"/>
      <c r="AZ114" s="263"/>
      <c r="BA114" s="263"/>
      <c r="BB114" s="263"/>
      <c r="BC114" s="263"/>
      <c r="BD114" s="263"/>
      <c r="BE114" s="263"/>
      <c r="BF114" s="263"/>
      <c r="BG114" s="263"/>
      <c r="BH114" s="263"/>
      <c r="BI114" s="263"/>
      <c r="BJ114" s="263"/>
      <c r="BK114" s="263"/>
      <c r="BL114" s="263"/>
      <c r="BM114" s="263"/>
      <c r="BN114" s="263"/>
      <c r="BO114" s="263"/>
      <c r="BP114" s="263"/>
      <c r="BQ114" s="263"/>
      <c r="BR114" s="263"/>
      <c r="BS114" s="263"/>
      <c r="BT114" s="263"/>
      <c r="BU114" s="263"/>
      <c r="BV114" s="263"/>
      <c r="BW114" s="263"/>
      <c r="BX114" s="264"/>
      <c r="BY114" s="255" t="s">
        <v>330</v>
      </c>
      <c r="BZ114" s="256"/>
      <c r="CA114" s="256"/>
      <c r="CB114" s="256"/>
      <c r="CC114" s="256"/>
      <c r="CD114" s="256"/>
      <c r="CE114" s="256"/>
      <c r="CF114" s="256"/>
      <c r="CG114" s="256"/>
      <c r="CH114" s="256"/>
      <c r="CI114" s="256"/>
      <c r="CJ114" s="256"/>
      <c r="CK114" s="256"/>
      <c r="CL114" s="256"/>
      <c r="CM114" s="256"/>
      <c r="CN114" s="256"/>
      <c r="CO114" s="256"/>
      <c r="CP114" s="256"/>
      <c r="CQ114" s="256"/>
      <c r="CR114" s="256"/>
      <c r="CS114" s="256"/>
      <c r="CT114" s="256"/>
      <c r="CU114" s="256"/>
      <c r="CV114" s="256"/>
      <c r="CW114" s="256"/>
      <c r="CX114" s="256"/>
      <c r="CY114" s="256"/>
      <c r="CZ114" s="256"/>
      <c r="DA114" s="256"/>
      <c r="DB114" s="256"/>
      <c r="DC114" s="256"/>
      <c r="DD114" s="256"/>
      <c r="DE114" s="256"/>
      <c r="DF114" s="256"/>
      <c r="DG114" s="256"/>
      <c r="DH114" s="256"/>
      <c r="DI114" s="257"/>
      <c r="DJ114" s="261" t="s">
        <v>331</v>
      </c>
      <c r="DK114" s="259"/>
      <c r="DL114" s="259"/>
      <c r="DM114" s="259"/>
      <c r="DN114" s="259"/>
      <c r="DO114" s="259"/>
      <c r="DP114" s="259"/>
      <c r="DQ114" s="259"/>
      <c r="DR114" s="259"/>
      <c r="DS114" s="259"/>
      <c r="DT114" s="259"/>
      <c r="DU114" s="259"/>
      <c r="DV114" s="259"/>
      <c r="DW114" s="259"/>
      <c r="DX114" s="259"/>
      <c r="DY114" s="259"/>
      <c r="DZ114" s="259"/>
      <c r="EA114" s="259"/>
      <c r="EB114" s="259"/>
      <c r="EC114" s="259"/>
      <c r="ED114" s="259"/>
      <c r="EE114" s="259"/>
      <c r="EF114" s="259"/>
      <c r="EG114" s="259"/>
      <c r="EH114" s="259"/>
      <c r="EI114" s="259"/>
      <c r="EJ114" s="259"/>
      <c r="EK114" s="259"/>
      <c r="EL114" s="259"/>
      <c r="EM114" s="259"/>
      <c r="EN114" s="259"/>
      <c r="EO114" s="259"/>
      <c r="EP114" s="259"/>
      <c r="EQ114" s="259"/>
      <c r="ER114" s="259"/>
      <c r="ES114" s="259"/>
      <c r="ET114" s="259"/>
      <c r="EU114" s="259"/>
      <c r="EV114" s="259"/>
      <c r="EW114" s="259"/>
      <c r="EX114" s="259"/>
      <c r="EY114" s="259"/>
      <c r="EZ114" s="259"/>
      <c r="FA114" s="259"/>
      <c r="FB114" s="259"/>
      <c r="FC114" s="259"/>
      <c r="FD114" s="259"/>
      <c r="FE114" s="259"/>
      <c r="FF114" s="259"/>
      <c r="FG114" s="260"/>
    </row>
    <row r="115" spans="2:163" ht="8.25" customHeight="1">
      <c r="B115" s="265"/>
      <c r="C115" s="266"/>
      <c r="D115" s="266"/>
      <c r="E115" s="266"/>
      <c r="F115" s="266"/>
      <c r="G115" s="266"/>
      <c r="H115" s="266"/>
      <c r="I115" s="266"/>
      <c r="J115" s="266"/>
      <c r="K115" s="266"/>
      <c r="L115" s="266"/>
      <c r="M115" s="266"/>
      <c r="N115" s="266"/>
      <c r="O115" s="266"/>
      <c r="P115" s="266"/>
      <c r="Q115" s="266"/>
      <c r="R115" s="266"/>
      <c r="S115" s="266"/>
      <c r="T115" s="266"/>
      <c r="U115" s="266"/>
      <c r="V115" s="266"/>
      <c r="W115" s="266"/>
      <c r="X115" s="266"/>
      <c r="Y115" s="266"/>
      <c r="Z115" s="266"/>
      <c r="AA115" s="266"/>
      <c r="AB115" s="266"/>
      <c r="AC115" s="266"/>
      <c r="AD115" s="266"/>
      <c r="AE115" s="266"/>
      <c r="AF115" s="266"/>
      <c r="AG115" s="266"/>
      <c r="AH115" s="266"/>
      <c r="AI115" s="266"/>
      <c r="AJ115" s="266"/>
      <c r="AK115" s="266"/>
      <c r="AL115" s="266"/>
      <c r="AM115" s="266"/>
      <c r="AN115" s="266"/>
      <c r="AO115" s="266"/>
      <c r="AP115" s="266"/>
      <c r="AQ115" s="266"/>
      <c r="AR115" s="266"/>
      <c r="AS115" s="266"/>
      <c r="AT115" s="266"/>
      <c r="AU115" s="266"/>
      <c r="AV115" s="266"/>
      <c r="AW115" s="266"/>
      <c r="AX115" s="266"/>
      <c r="AY115" s="266"/>
      <c r="AZ115" s="266"/>
      <c r="BA115" s="266"/>
      <c r="BB115" s="266"/>
      <c r="BC115" s="266"/>
      <c r="BD115" s="266"/>
      <c r="BE115" s="266"/>
      <c r="BF115" s="266"/>
      <c r="BG115" s="266"/>
      <c r="BH115" s="266"/>
      <c r="BI115" s="266"/>
      <c r="BJ115" s="266"/>
      <c r="BK115" s="266"/>
      <c r="BL115" s="266"/>
      <c r="BM115" s="266"/>
      <c r="BN115" s="266"/>
      <c r="BO115" s="266"/>
      <c r="BP115" s="266"/>
      <c r="BQ115" s="266"/>
      <c r="BR115" s="266"/>
      <c r="BS115" s="266"/>
      <c r="BT115" s="266"/>
      <c r="BU115" s="266"/>
      <c r="BV115" s="266"/>
      <c r="BW115" s="266"/>
      <c r="BX115" s="267"/>
      <c r="BY115" s="255"/>
      <c r="BZ115" s="256"/>
      <c r="CA115" s="256"/>
      <c r="CB115" s="256"/>
      <c r="CC115" s="256"/>
      <c r="CD115" s="256"/>
      <c r="CE115" s="256"/>
      <c r="CF115" s="256"/>
      <c r="CG115" s="256"/>
      <c r="CH115" s="256"/>
      <c r="CI115" s="256"/>
      <c r="CJ115" s="256"/>
      <c r="CK115" s="256"/>
      <c r="CL115" s="256"/>
      <c r="CM115" s="256"/>
      <c r="CN115" s="256"/>
      <c r="CO115" s="256"/>
      <c r="CP115" s="256"/>
      <c r="CQ115" s="256"/>
      <c r="CR115" s="256"/>
      <c r="CS115" s="256"/>
      <c r="CT115" s="256"/>
      <c r="CU115" s="256"/>
      <c r="CV115" s="256"/>
      <c r="CW115" s="256"/>
      <c r="CX115" s="256"/>
      <c r="CY115" s="256"/>
      <c r="CZ115" s="256"/>
      <c r="DA115" s="256"/>
      <c r="DB115" s="256"/>
      <c r="DC115" s="256"/>
      <c r="DD115" s="256"/>
      <c r="DE115" s="256"/>
      <c r="DF115" s="256"/>
      <c r="DG115" s="256"/>
      <c r="DH115" s="256"/>
      <c r="DI115" s="257"/>
      <c r="DJ115" s="261"/>
      <c r="DK115" s="259"/>
      <c r="DL115" s="259"/>
      <c r="DM115" s="259"/>
      <c r="DN115" s="259"/>
      <c r="DO115" s="259"/>
      <c r="DP115" s="259"/>
      <c r="DQ115" s="259"/>
      <c r="DR115" s="259"/>
      <c r="DS115" s="259"/>
      <c r="DT115" s="259"/>
      <c r="DU115" s="259"/>
      <c r="DV115" s="259"/>
      <c r="DW115" s="259"/>
      <c r="DX115" s="259"/>
      <c r="DY115" s="259"/>
      <c r="DZ115" s="259"/>
      <c r="EA115" s="259"/>
      <c r="EB115" s="259"/>
      <c r="EC115" s="259"/>
      <c r="ED115" s="259"/>
      <c r="EE115" s="259"/>
      <c r="EF115" s="259"/>
      <c r="EG115" s="259"/>
      <c r="EH115" s="259"/>
      <c r="EI115" s="259"/>
      <c r="EJ115" s="259"/>
      <c r="EK115" s="259"/>
      <c r="EL115" s="259"/>
      <c r="EM115" s="259"/>
      <c r="EN115" s="259"/>
      <c r="EO115" s="259"/>
      <c r="EP115" s="259"/>
      <c r="EQ115" s="259"/>
      <c r="ER115" s="259"/>
      <c r="ES115" s="259"/>
      <c r="ET115" s="259"/>
      <c r="EU115" s="259"/>
      <c r="EV115" s="259"/>
      <c r="EW115" s="259"/>
      <c r="EX115" s="259"/>
      <c r="EY115" s="259"/>
      <c r="EZ115" s="259"/>
      <c r="FA115" s="259"/>
      <c r="FB115" s="259"/>
      <c r="FC115" s="259"/>
      <c r="FD115" s="259"/>
      <c r="FE115" s="259"/>
      <c r="FF115" s="259"/>
      <c r="FG115" s="260"/>
    </row>
    <row r="116" spans="2:163" ht="8.25" customHeight="1">
      <c r="B116" s="289" t="s">
        <v>332</v>
      </c>
      <c r="C116" s="290"/>
      <c r="D116" s="290"/>
      <c r="E116" s="290"/>
      <c r="F116" s="290"/>
      <c r="G116" s="290"/>
      <c r="H116" s="290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0"/>
      <c r="Y116" s="290"/>
      <c r="Z116" s="290"/>
      <c r="AA116" s="290"/>
      <c r="AB116" s="290"/>
      <c r="AC116" s="290"/>
      <c r="AD116" s="290"/>
      <c r="AE116" s="290"/>
      <c r="AF116" s="290"/>
      <c r="AG116" s="290"/>
      <c r="AH116" s="290"/>
      <c r="AI116" s="290"/>
      <c r="AJ116" s="290"/>
      <c r="AK116" s="290"/>
      <c r="AL116" s="290"/>
      <c r="AM116" s="290"/>
      <c r="AN116" s="290"/>
      <c r="AO116" s="290"/>
      <c r="AP116" s="290"/>
      <c r="AQ116" s="290"/>
      <c r="AR116" s="290"/>
      <c r="AS116" s="290"/>
      <c r="AT116" s="290"/>
      <c r="AU116" s="290"/>
      <c r="AV116" s="290"/>
      <c r="AW116" s="290"/>
      <c r="AX116" s="290"/>
      <c r="AY116" s="290"/>
      <c r="AZ116" s="290"/>
      <c r="BA116" s="290"/>
      <c r="BB116" s="290"/>
      <c r="BC116" s="290"/>
      <c r="BD116" s="290"/>
      <c r="BE116" s="290"/>
      <c r="BF116" s="290"/>
      <c r="BG116" s="290"/>
      <c r="BH116" s="290"/>
      <c r="BI116" s="290"/>
      <c r="BJ116" s="290"/>
      <c r="BK116" s="290"/>
      <c r="BL116" s="290"/>
      <c r="BM116" s="290"/>
      <c r="BN116" s="290"/>
      <c r="BO116" s="290"/>
      <c r="BP116" s="290"/>
      <c r="BQ116" s="290"/>
      <c r="BR116" s="290"/>
      <c r="BS116" s="290"/>
      <c r="BT116" s="290"/>
      <c r="BU116" s="290"/>
      <c r="BV116" s="290"/>
      <c r="BW116" s="290"/>
      <c r="BX116" s="291"/>
      <c r="BY116" s="255" t="s">
        <v>333</v>
      </c>
      <c r="BZ116" s="256"/>
      <c r="CA116" s="256"/>
      <c r="CB116" s="256"/>
      <c r="CC116" s="256"/>
      <c r="CD116" s="256"/>
      <c r="CE116" s="256"/>
      <c r="CF116" s="256"/>
      <c r="CG116" s="256"/>
      <c r="CH116" s="256"/>
      <c r="CI116" s="256"/>
      <c r="CJ116" s="256"/>
      <c r="CK116" s="256"/>
      <c r="CL116" s="256"/>
      <c r="CM116" s="256"/>
      <c r="CN116" s="256"/>
      <c r="CO116" s="256"/>
      <c r="CP116" s="256"/>
      <c r="CQ116" s="256"/>
      <c r="CR116" s="256"/>
      <c r="CS116" s="256"/>
      <c r="CT116" s="256"/>
      <c r="CU116" s="256"/>
      <c r="CV116" s="256"/>
      <c r="CW116" s="256"/>
      <c r="CX116" s="256"/>
      <c r="CY116" s="256"/>
      <c r="CZ116" s="256"/>
      <c r="DA116" s="256"/>
      <c r="DB116" s="256"/>
      <c r="DC116" s="256"/>
      <c r="DD116" s="256"/>
      <c r="DE116" s="256"/>
      <c r="DF116" s="256"/>
      <c r="DG116" s="256"/>
      <c r="DH116" s="256"/>
      <c r="DI116" s="257"/>
      <c r="DJ116" s="261" t="s">
        <v>334</v>
      </c>
      <c r="DK116" s="259"/>
      <c r="DL116" s="259"/>
      <c r="DM116" s="259"/>
      <c r="DN116" s="259"/>
      <c r="DO116" s="259"/>
      <c r="DP116" s="259"/>
      <c r="DQ116" s="259"/>
      <c r="DR116" s="259"/>
      <c r="DS116" s="259"/>
      <c r="DT116" s="259"/>
      <c r="DU116" s="259"/>
      <c r="DV116" s="259"/>
      <c r="DW116" s="259"/>
      <c r="DX116" s="259"/>
      <c r="DY116" s="259"/>
      <c r="DZ116" s="259"/>
      <c r="EA116" s="259"/>
      <c r="EB116" s="259"/>
      <c r="EC116" s="259"/>
      <c r="ED116" s="259"/>
      <c r="EE116" s="259"/>
      <c r="EF116" s="259"/>
      <c r="EG116" s="259"/>
      <c r="EH116" s="259"/>
      <c r="EI116" s="259"/>
      <c r="EJ116" s="259"/>
      <c r="EK116" s="259"/>
      <c r="EL116" s="259"/>
      <c r="EM116" s="259"/>
      <c r="EN116" s="259"/>
      <c r="EO116" s="259"/>
      <c r="EP116" s="259"/>
      <c r="EQ116" s="259"/>
      <c r="ER116" s="259"/>
      <c r="ES116" s="259"/>
      <c r="ET116" s="259"/>
      <c r="EU116" s="259"/>
      <c r="EV116" s="259"/>
      <c r="EW116" s="259"/>
      <c r="EX116" s="259"/>
      <c r="EY116" s="259"/>
      <c r="EZ116" s="259"/>
      <c r="FA116" s="259"/>
      <c r="FB116" s="259"/>
      <c r="FC116" s="259"/>
      <c r="FD116" s="259"/>
      <c r="FE116" s="259"/>
      <c r="FF116" s="259"/>
      <c r="FG116" s="260"/>
    </row>
    <row r="117" spans="2:163" ht="8.25" customHeight="1" thickBot="1">
      <c r="B117" s="292"/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4"/>
      <c r="BY117" s="295"/>
      <c r="BZ117" s="296"/>
      <c r="CA117" s="296"/>
      <c r="CB117" s="296"/>
      <c r="CC117" s="296"/>
      <c r="CD117" s="296"/>
      <c r="CE117" s="296"/>
      <c r="CF117" s="296"/>
      <c r="CG117" s="296"/>
      <c r="CH117" s="296"/>
      <c r="CI117" s="296"/>
      <c r="CJ117" s="296"/>
      <c r="CK117" s="296"/>
      <c r="CL117" s="296"/>
      <c r="CM117" s="296"/>
      <c r="CN117" s="296"/>
      <c r="CO117" s="296"/>
      <c r="CP117" s="296"/>
      <c r="CQ117" s="296"/>
      <c r="CR117" s="296"/>
      <c r="CS117" s="296"/>
      <c r="CT117" s="296"/>
      <c r="CU117" s="296"/>
      <c r="CV117" s="296"/>
      <c r="CW117" s="296"/>
      <c r="CX117" s="296"/>
      <c r="CY117" s="296"/>
      <c r="CZ117" s="296"/>
      <c r="DA117" s="296"/>
      <c r="DB117" s="296"/>
      <c r="DC117" s="296"/>
      <c r="DD117" s="296"/>
      <c r="DE117" s="296"/>
      <c r="DF117" s="296"/>
      <c r="DG117" s="296"/>
      <c r="DH117" s="296"/>
      <c r="DI117" s="297"/>
      <c r="DJ117" s="298"/>
      <c r="DK117" s="299"/>
      <c r="DL117" s="299"/>
      <c r="DM117" s="299"/>
      <c r="DN117" s="299"/>
      <c r="DO117" s="299"/>
      <c r="DP117" s="299"/>
      <c r="DQ117" s="299"/>
      <c r="DR117" s="299"/>
      <c r="DS117" s="299"/>
      <c r="DT117" s="299"/>
      <c r="DU117" s="299"/>
      <c r="DV117" s="299"/>
      <c r="DW117" s="299"/>
      <c r="DX117" s="299"/>
      <c r="DY117" s="299"/>
      <c r="DZ117" s="299"/>
      <c r="EA117" s="299"/>
      <c r="EB117" s="299"/>
      <c r="EC117" s="299"/>
      <c r="ED117" s="299"/>
      <c r="EE117" s="299"/>
      <c r="EF117" s="299"/>
      <c r="EG117" s="299"/>
      <c r="EH117" s="299"/>
      <c r="EI117" s="299"/>
      <c r="EJ117" s="299"/>
      <c r="EK117" s="299"/>
      <c r="EL117" s="299"/>
      <c r="EM117" s="299"/>
      <c r="EN117" s="299"/>
      <c r="EO117" s="299"/>
      <c r="EP117" s="299"/>
      <c r="EQ117" s="299"/>
      <c r="ER117" s="299"/>
      <c r="ES117" s="299"/>
      <c r="ET117" s="299"/>
      <c r="EU117" s="299"/>
      <c r="EV117" s="299"/>
      <c r="EW117" s="299"/>
      <c r="EX117" s="299"/>
      <c r="EY117" s="299"/>
      <c r="EZ117" s="299"/>
      <c r="FA117" s="299"/>
      <c r="FB117" s="299"/>
      <c r="FC117" s="299"/>
      <c r="FD117" s="299"/>
      <c r="FE117" s="299"/>
      <c r="FF117" s="299"/>
      <c r="FG117" s="300"/>
    </row>
    <row r="118" spans="2:163" ht="14.25" thickTop="1"/>
    <row r="128" spans="2:163">
      <c r="B128" s="248" t="s">
        <v>335</v>
      </c>
      <c r="C128" s="248"/>
      <c r="D128" s="248"/>
      <c r="E128" s="248"/>
      <c r="F128" s="248"/>
      <c r="G128" s="248"/>
      <c r="H128" s="248"/>
      <c r="I128" s="248"/>
      <c r="J128" s="248"/>
      <c r="K128" s="248"/>
      <c r="L128" s="248"/>
      <c r="M128" s="248"/>
      <c r="N128" s="248"/>
      <c r="O128" s="248"/>
      <c r="P128" s="248"/>
      <c r="Q128" s="248"/>
      <c r="R128" s="248"/>
      <c r="S128" s="248"/>
      <c r="T128" s="248"/>
      <c r="U128" s="248"/>
      <c r="V128" s="248"/>
      <c r="W128" s="248"/>
      <c r="X128" s="248"/>
      <c r="Y128" s="248"/>
      <c r="Z128" s="248"/>
      <c r="AA128" s="248"/>
      <c r="AB128" s="248"/>
      <c r="AC128" s="248"/>
      <c r="AD128" s="248"/>
      <c r="AE128" s="248"/>
      <c r="AF128" s="248"/>
      <c r="AG128" s="248"/>
      <c r="AH128" s="248"/>
      <c r="AI128" s="248"/>
      <c r="AJ128" s="248"/>
      <c r="AK128" s="248"/>
      <c r="AL128" s="248"/>
      <c r="AM128" s="248"/>
      <c r="AN128" s="248"/>
      <c r="AO128" s="248"/>
      <c r="AP128" s="248"/>
      <c r="AQ128" s="248"/>
      <c r="AR128" s="248"/>
      <c r="AS128" s="248"/>
      <c r="AT128" s="248"/>
      <c r="AU128" s="248"/>
      <c r="AV128" s="248"/>
      <c r="AW128" s="248"/>
      <c r="AX128" s="248"/>
      <c r="AY128" s="248"/>
      <c r="AZ128" s="248"/>
      <c r="BA128" s="248"/>
      <c r="BB128" s="248"/>
      <c r="BC128" s="248"/>
      <c r="BD128" s="248"/>
      <c r="BE128" s="248"/>
      <c r="BF128" s="248"/>
      <c r="BG128" s="248"/>
      <c r="BH128" s="248"/>
      <c r="BI128" s="248"/>
      <c r="BJ128" s="248"/>
      <c r="BK128" s="248"/>
      <c r="BL128" s="248"/>
      <c r="BM128" s="248"/>
      <c r="BN128" s="248"/>
      <c r="BO128" s="248"/>
      <c r="BP128" s="248"/>
      <c r="BQ128" s="248"/>
      <c r="BR128" s="248"/>
      <c r="BS128" s="248"/>
      <c r="BT128" s="248"/>
      <c r="BU128" s="248"/>
      <c r="BV128" s="248"/>
      <c r="BW128" s="248"/>
      <c r="BX128" s="248"/>
      <c r="BY128" s="248"/>
      <c r="BZ128" s="248"/>
      <c r="CA128" s="248"/>
      <c r="CB128" s="248"/>
      <c r="CC128" s="248"/>
      <c r="CD128" s="248"/>
      <c r="CE128" s="248"/>
      <c r="CF128" s="248"/>
      <c r="CG128" s="248"/>
      <c r="CH128" s="248"/>
      <c r="CI128" s="248"/>
      <c r="CJ128" s="248"/>
      <c r="CK128" s="248"/>
      <c r="CL128" s="248"/>
      <c r="CM128" s="248"/>
      <c r="CN128" s="248"/>
      <c r="CO128" s="248"/>
      <c r="CP128" s="248"/>
      <c r="CQ128" s="248"/>
      <c r="CR128" s="248"/>
      <c r="CS128" s="248"/>
      <c r="CT128" s="248"/>
      <c r="CU128" s="248"/>
      <c r="CV128" s="248"/>
      <c r="CW128" s="248"/>
      <c r="CX128" s="248"/>
      <c r="CY128" s="248"/>
      <c r="CZ128" s="248"/>
      <c r="DA128" s="248"/>
      <c r="DB128" s="248"/>
      <c r="DC128" s="248"/>
      <c r="DD128" s="248"/>
      <c r="DE128" s="248"/>
      <c r="DF128" s="248"/>
      <c r="DG128" s="248"/>
      <c r="DH128" s="248"/>
      <c r="DI128" s="248"/>
      <c r="DJ128" s="248"/>
      <c r="DK128" s="248"/>
      <c r="DL128" s="248"/>
      <c r="DM128" s="248"/>
      <c r="DN128" s="248"/>
      <c r="DO128" s="248"/>
      <c r="DP128" s="248"/>
      <c r="DQ128" s="248"/>
      <c r="DR128" s="248"/>
      <c r="DS128" s="248"/>
      <c r="DT128" s="248"/>
      <c r="DU128" s="248"/>
      <c r="DV128" s="248"/>
      <c r="DW128" s="248"/>
      <c r="DX128" s="248"/>
      <c r="DY128" s="248"/>
      <c r="DZ128" s="248"/>
      <c r="EA128" s="248"/>
      <c r="EB128" s="248"/>
      <c r="EC128" s="248"/>
      <c r="ED128" s="248"/>
      <c r="EE128" s="248"/>
      <c r="EF128" s="248"/>
      <c r="EG128" s="248"/>
      <c r="EH128" s="248"/>
      <c r="EI128" s="248"/>
      <c r="EJ128" s="248"/>
      <c r="EK128" s="248"/>
      <c r="EL128" s="248"/>
      <c r="EM128" s="248"/>
      <c r="EN128" s="248"/>
      <c r="EO128" s="248"/>
      <c r="EP128" s="248"/>
      <c r="EQ128" s="248"/>
      <c r="ER128" s="248"/>
      <c r="ES128" s="248"/>
      <c r="ET128" s="248"/>
      <c r="EU128" s="248"/>
      <c r="EV128" s="248"/>
      <c r="EW128" s="248"/>
      <c r="EX128" s="248"/>
      <c r="EY128" s="248"/>
      <c r="EZ128" s="248"/>
      <c r="FA128" s="248"/>
      <c r="FB128" s="248"/>
      <c r="FC128" s="248"/>
      <c r="FD128" s="248"/>
      <c r="FE128" s="248"/>
      <c r="FF128" s="248"/>
      <c r="FG128" s="248"/>
    </row>
  </sheetData>
  <mergeCells count="365">
    <mergeCell ref="AU7:BD8"/>
    <mergeCell ref="BE7:BQ8"/>
    <mergeCell ref="BE9:BJ14"/>
    <mergeCell ref="BK9:BQ14"/>
    <mergeCell ref="B2:AK2"/>
    <mergeCell ref="AL2:DZ2"/>
    <mergeCell ref="AC3:AK6"/>
    <mergeCell ref="AL3:AT6"/>
    <mergeCell ref="BE3:BQ6"/>
    <mergeCell ref="BR3:BX6"/>
    <mergeCell ref="BY3:DI6"/>
    <mergeCell ref="DJ3:FG6"/>
    <mergeCell ref="BY11:CL14"/>
    <mergeCell ref="CM11:DI14"/>
    <mergeCell ref="DJ11:DZ14"/>
    <mergeCell ref="EA11:FG12"/>
    <mergeCell ref="EA13:FG14"/>
    <mergeCell ref="B15:L22"/>
    <mergeCell ref="M15:AB16"/>
    <mergeCell ref="AC15:AG16"/>
    <mergeCell ref="AH15:AK16"/>
    <mergeCell ref="AL15:AP16"/>
    <mergeCell ref="BR7:BX14"/>
    <mergeCell ref="BY7:DI10"/>
    <mergeCell ref="DJ7:DZ10"/>
    <mergeCell ref="EA7:FG10"/>
    <mergeCell ref="B9:L10"/>
    <mergeCell ref="AC9:AG14"/>
    <mergeCell ref="AH9:AK14"/>
    <mergeCell ref="AL9:AP14"/>
    <mergeCell ref="AQ9:AT14"/>
    <mergeCell ref="AU9:BD10"/>
    <mergeCell ref="B7:L8"/>
    <mergeCell ref="M7:AB10"/>
    <mergeCell ref="AC7:AK8"/>
    <mergeCell ref="AL7:AT8"/>
    <mergeCell ref="AQ19:AT20"/>
    <mergeCell ref="BY19:CG24"/>
    <mergeCell ref="EZ15:FG18"/>
    <mergeCell ref="M17:AB18"/>
    <mergeCell ref="AC17:AG18"/>
    <mergeCell ref="AH17:AK18"/>
    <mergeCell ref="AL17:AP18"/>
    <mergeCell ref="AQ17:AT18"/>
    <mergeCell ref="CH15:CL18"/>
    <mergeCell ref="CM15:DC18"/>
    <mergeCell ref="DD15:DI18"/>
    <mergeCell ref="DJ15:DZ18"/>
    <mergeCell ref="EA15:EQ18"/>
    <mergeCell ref="ER15:EY18"/>
    <mergeCell ref="AQ15:AT16"/>
    <mergeCell ref="AU15:BD20"/>
    <mergeCell ref="BE15:BJ30"/>
    <mergeCell ref="BK15:BQ20"/>
    <mergeCell ref="BR15:BX30"/>
    <mergeCell ref="BY15:CG18"/>
    <mergeCell ref="AQ25:AT26"/>
    <mergeCell ref="BY25:CG30"/>
    <mergeCell ref="ER27:EY28"/>
    <mergeCell ref="EZ19:FG20"/>
    <mergeCell ref="M21:AB22"/>
    <mergeCell ref="AC21:AG22"/>
    <mergeCell ref="AH21:AK22"/>
    <mergeCell ref="AL21:AP22"/>
    <mergeCell ref="AQ21:AT22"/>
    <mergeCell ref="AU21:BD26"/>
    <mergeCell ref="BK21:BQ26"/>
    <mergeCell ref="EA21:EQ22"/>
    <mergeCell ref="ER21:EY22"/>
    <mergeCell ref="CH19:CL24"/>
    <mergeCell ref="CM19:DC24"/>
    <mergeCell ref="DD19:DI24"/>
    <mergeCell ref="DJ19:DZ28"/>
    <mergeCell ref="EA19:EQ20"/>
    <mergeCell ref="ER19:EY20"/>
    <mergeCell ref="CH25:CL30"/>
    <mergeCell ref="CM25:DC30"/>
    <mergeCell ref="DD25:DI30"/>
    <mergeCell ref="EA25:EQ26"/>
    <mergeCell ref="M19:AB20"/>
    <mergeCell ref="AC19:AG20"/>
    <mergeCell ref="AH19:AK20"/>
    <mergeCell ref="AL19:AP20"/>
    <mergeCell ref="EZ21:FG22"/>
    <mergeCell ref="B23:L30"/>
    <mergeCell ref="M23:AB24"/>
    <mergeCell ref="AC23:AG24"/>
    <mergeCell ref="AH23:AK24"/>
    <mergeCell ref="AL23:AP24"/>
    <mergeCell ref="AQ23:AT24"/>
    <mergeCell ref="EA23:EQ24"/>
    <mergeCell ref="ER23:EY24"/>
    <mergeCell ref="EZ23:FG24"/>
    <mergeCell ref="ER25:EY26"/>
    <mergeCell ref="EZ25:FG26"/>
    <mergeCell ref="M27:AB28"/>
    <mergeCell ref="AC27:AG28"/>
    <mergeCell ref="AH27:AK28"/>
    <mergeCell ref="AL27:AP28"/>
    <mergeCell ref="AQ27:AT28"/>
    <mergeCell ref="AU27:BD30"/>
    <mergeCell ref="BK27:BQ34"/>
    <mergeCell ref="EA27:EQ28"/>
    <mergeCell ref="M25:AB26"/>
    <mergeCell ref="AC25:AG26"/>
    <mergeCell ref="AH25:AK26"/>
    <mergeCell ref="AL25:AP26"/>
    <mergeCell ref="EZ27:FG28"/>
    <mergeCell ref="M29:AB30"/>
    <mergeCell ref="AC29:AG30"/>
    <mergeCell ref="AH29:AK30"/>
    <mergeCell ref="AL29:AP30"/>
    <mergeCell ref="AQ29:AT30"/>
    <mergeCell ref="DJ29:DZ38"/>
    <mergeCell ref="EA29:EQ30"/>
    <mergeCell ref="ER29:EY30"/>
    <mergeCell ref="EZ29:FG30"/>
    <mergeCell ref="EA33:EQ34"/>
    <mergeCell ref="ER33:EY34"/>
    <mergeCell ref="EZ33:FG34"/>
    <mergeCell ref="CM31:DC35"/>
    <mergeCell ref="DD31:DI35"/>
    <mergeCell ref="EA31:EQ32"/>
    <mergeCell ref="ER31:EY32"/>
    <mergeCell ref="EZ31:FG32"/>
    <mergeCell ref="EA35:EQ36"/>
    <mergeCell ref="ER35:EY36"/>
    <mergeCell ref="EZ35:FG36"/>
    <mergeCell ref="CM36:DC40"/>
    <mergeCell ref="DD36:DI40"/>
    <mergeCell ref="AL37:AP38"/>
    <mergeCell ref="B31:L38"/>
    <mergeCell ref="M31:AB32"/>
    <mergeCell ref="AC31:AG32"/>
    <mergeCell ref="AH31:AK32"/>
    <mergeCell ref="AL31:AP32"/>
    <mergeCell ref="AQ31:AT32"/>
    <mergeCell ref="AU31:BD34"/>
    <mergeCell ref="BE31:BJ38"/>
    <mergeCell ref="BR31:BX38"/>
    <mergeCell ref="M35:AB36"/>
    <mergeCell ref="AC35:AG36"/>
    <mergeCell ref="AH35:AK36"/>
    <mergeCell ref="AL35:AP36"/>
    <mergeCell ref="AQ35:AT36"/>
    <mergeCell ref="AU35:BD38"/>
    <mergeCell ref="BK35:BQ50"/>
    <mergeCell ref="M33:AB34"/>
    <mergeCell ref="AC33:AG34"/>
    <mergeCell ref="AH33:AK34"/>
    <mergeCell ref="AL33:AP34"/>
    <mergeCell ref="AQ33:AT34"/>
    <mergeCell ref="M37:AB38"/>
    <mergeCell ref="AC37:AG38"/>
    <mergeCell ref="AH37:AK38"/>
    <mergeCell ref="AQ37:AT38"/>
    <mergeCell ref="EA37:EQ38"/>
    <mergeCell ref="ER37:EY38"/>
    <mergeCell ref="EZ37:FG38"/>
    <mergeCell ref="B39:L46"/>
    <mergeCell ref="M39:AB40"/>
    <mergeCell ref="AC39:AG40"/>
    <mergeCell ref="AH39:AK40"/>
    <mergeCell ref="AL39:AP40"/>
    <mergeCell ref="AQ39:AT40"/>
    <mergeCell ref="AU39:BD44"/>
    <mergeCell ref="EZ39:FG40"/>
    <mergeCell ref="M41:AB42"/>
    <mergeCell ref="AC41:AG42"/>
    <mergeCell ref="AH41:AK42"/>
    <mergeCell ref="AL41:AP42"/>
    <mergeCell ref="AQ41:AT42"/>
    <mergeCell ref="BY41:DI43"/>
    <mergeCell ref="EA41:EQ42"/>
    <mergeCell ref="ER41:EY42"/>
    <mergeCell ref="EZ41:FG42"/>
    <mergeCell ref="BE39:BJ44"/>
    <mergeCell ref="BR39:BX44"/>
    <mergeCell ref="DJ39:DP58"/>
    <mergeCell ref="DQ39:DZ48"/>
    <mergeCell ref="EA39:EQ40"/>
    <mergeCell ref="ER39:EY40"/>
    <mergeCell ref="ER43:EY44"/>
    <mergeCell ref="EA45:EQ46"/>
    <mergeCell ref="ER45:EY46"/>
    <mergeCell ref="ER57:EY58"/>
    <mergeCell ref="EZ43:FG44"/>
    <mergeCell ref="BY44:DI46"/>
    <mergeCell ref="EA43:EQ44"/>
    <mergeCell ref="EZ45:FG46"/>
    <mergeCell ref="BY47:DI50"/>
    <mergeCell ref="EA47:EQ48"/>
    <mergeCell ref="ER47:EY48"/>
    <mergeCell ref="EZ47:FG48"/>
    <mergeCell ref="DQ49:DZ58"/>
    <mergeCell ref="EA49:EQ50"/>
    <mergeCell ref="ER49:EY50"/>
    <mergeCell ref="EZ57:FG58"/>
    <mergeCell ref="M45:AB46"/>
    <mergeCell ref="AC45:AG46"/>
    <mergeCell ref="AH45:AK46"/>
    <mergeCell ref="AL45:AP46"/>
    <mergeCell ref="AQ45:AT46"/>
    <mergeCell ref="AU45:BD50"/>
    <mergeCell ref="BE45:BJ50"/>
    <mergeCell ref="BR45:BX50"/>
    <mergeCell ref="M43:AB44"/>
    <mergeCell ref="AC43:AG44"/>
    <mergeCell ref="AH43:AK44"/>
    <mergeCell ref="AL43:AP44"/>
    <mergeCell ref="AQ43:AT44"/>
    <mergeCell ref="B47:AT48"/>
    <mergeCell ref="B49:AT50"/>
    <mergeCell ref="B55:AT56"/>
    <mergeCell ref="AU55:BX56"/>
    <mergeCell ref="BY55:DI56"/>
    <mergeCell ref="EA55:EQ56"/>
    <mergeCell ref="ER55:EY56"/>
    <mergeCell ref="EZ55:FG56"/>
    <mergeCell ref="EZ49:FG50"/>
    <mergeCell ref="B51:AT54"/>
    <mergeCell ref="AU51:BX54"/>
    <mergeCell ref="BY51:DI54"/>
    <mergeCell ref="EA51:EQ52"/>
    <mergeCell ref="ER51:EY52"/>
    <mergeCell ref="EZ51:FG52"/>
    <mergeCell ref="EA53:EQ54"/>
    <mergeCell ref="ER53:EY54"/>
    <mergeCell ref="EZ53:FG54"/>
    <mergeCell ref="B59:AT60"/>
    <mergeCell ref="DJ59:FG61"/>
    <mergeCell ref="AU60:BS61"/>
    <mergeCell ref="BT60:BX61"/>
    <mergeCell ref="BY60:DA62"/>
    <mergeCell ref="DB60:DI62"/>
    <mergeCell ref="B61:AT64"/>
    <mergeCell ref="AU62:BS63"/>
    <mergeCell ref="BT62:BX63"/>
    <mergeCell ref="B57:AT58"/>
    <mergeCell ref="AU57:BS59"/>
    <mergeCell ref="BT57:BX59"/>
    <mergeCell ref="BY57:DA59"/>
    <mergeCell ref="DB57:DI59"/>
    <mergeCell ref="EA57:EQ58"/>
    <mergeCell ref="DJ62:FG64"/>
    <mergeCell ref="BY63:DA65"/>
    <mergeCell ref="DB63:DI65"/>
    <mergeCell ref="AU64:BS65"/>
    <mergeCell ref="BT64:BX65"/>
    <mergeCell ref="B65:AT66"/>
    <mergeCell ref="DJ65:FG67"/>
    <mergeCell ref="AU66:BS67"/>
    <mergeCell ref="BT66:BX67"/>
    <mergeCell ref="BY66:DA68"/>
    <mergeCell ref="DB66:DI68"/>
    <mergeCell ref="B67:AG68"/>
    <mergeCell ref="AH67:AT68"/>
    <mergeCell ref="AU68:BS69"/>
    <mergeCell ref="BT68:BX69"/>
    <mergeCell ref="DJ68:FG70"/>
    <mergeCell ref="B69:AG70"/>
    <mergeCell ref="AH69:AT70"/>
    <mergeCell ref="BY69:DA71"/>
    <mergeCell ref="DB69:DI71"/>
    <mergeCell ref="AU70:BS71"/>
    <mergeCell ref="BT70:BX71"/>
    <mergeCell ref="B71:AG72"/>
    <mergeCell ref="AH71:AT72"/>
    <mergeCell ref="DJ71:FG73"/>
    <mergeCell ref="AU72:BS73"/>
    <mergeCell ref="BT72:BX73"/>
    <mergeCell ref="BY72:DA74"/>
    <mergeCell ref="DB72:DI74"/>
    <mergeCell ref="B73:AG74"/>
    <mergeCell ref="AH73:AT74"/>
    <mergeCell ref="AU74:BS75"/>
    <mergeCell ref="BT74:BX75"/>
    <mergeCell ref="DJ74:FG76"/>
    <mergeCell ref="B75:AG76"/>
    <mergeCell ref="AH75:AT76"/>
    <mergeCell ref="BY75:DA77"/>
    <mergeCell ref="DB75:DI77"/>
    <mergeCell ref="AU76:BS77"/>
    <mergeCell ref="BT76:BX77"/>
    <mergeCell ref="B77:AG78"/>
    <mergeCell ref="AH77:AT78"/>
    <mergeCell ref="DJ77:FG79"/>
    <mergeCell ref="AU78:BS79"/>
    <mergeCell ref="BT78:BX79"/>
    <mergeCell ref="BY78:DI79"/>
    <mergeCell ref="B79:AG80"/>
    <mergeCell ref="AH79:AT80"/>
    <mergeCell ref="AU80:BS81"/>
    <mergeCell ref="BT80:BX81"/>
    <mergeCell ref="BY80:DI81"/>
    <mergeCell ref="DJ80:FG82"/>
    <mergeCell ref="B81:AG82"/>
    <mergeCell ref="AH81:AT84"/>
    <mergeCell ref="AU82:BS83"/>
    <mergeCell ref="BT82:BX83"/>
    <mergeCell ref="BY82:DI83"/>
    <mergeCell ref="B83:AG84"/>
    <mergeCell ref="DJ83:FG85"/>
    <mergeCell ref="AU84:BS85"/>
    <mergeCell ref="BT84:BX85"/>
    <mergeCell ref="BY84:DI87"/>
    <mergeCell ref="B85:AT86"/>
    <mergeCell ref="AU86:BS87"/>
    <mergeCell ref="BT86:BX87"/>
    <mergeCell ref="DJ86:FG88"/>
    <mergeCell ref="B87:AT88"/>
    <mergeCell ref="AU88:BX90"/>
    <mergeCell ref="BY88:CI91"/>
    <mergeCell ref="CJ88:DI91"/>
    <mergeCell ref="B89:AT90"/>
    <mergeCell ref="DJ89:FG91"/>
    <mergeCell ref="B91:AT92"/>
    <mergeCell ref="AU91:BX92"/>
    <mergeCell ref="BY92:CI94"/>
    <mergeCell ref="CJ92:DI94"/>
    <mergeCell ref="DJ92:FG94"/>
    <mergeCell ref="B93:Q96"/>
    <mergeCell ref="R93:AG96"/>
    <mergeCell ref="AH93:AT96"/>
    <mergeCell ref="AU94:BX95"/>
    <mergeCell ref="BY95:CI98"/>
    <mergeCell ref="CJ95:DI98"/>
    <mergeCell ref="DJ95:FG97"/>
    <mergeCell ref="AU96:BX97"/>
    <mergeCell ref="B97:Q98"/>
    <mergeCell ref="R97:AG98"/>
    <mergeCell ref="AH97:AT98"/>
    <mergeCell ref="AU98:BX99"/>
    <mergeCell ref="DJ98:FG100"/>
    <mergeCell ref="B99:AT100"/>
    <mergeCell ref="BY99:CI102"/>
    <mergeCell ref="CJ99:DI102"/>
    <mergeCell ref="B101:AT102"/>
    <mergeCell ref="AU101:BX102"/>
    <mergeCell ref="DJ101:FG103"/>
    <mergeCell ref="B103:AT106"/>
    <mergeCell ref="AU103:BX104"/>
    <mergeCell ref="BY103:CI106"/>
    <mergeCell ref="CJ103:DI106"/>
    <mergeCell ref="DJ104:FG106"/>
    <mergeCell ref="AU105:BX106"/>
    <mergeCell ref="B128:FG128"/>
    <mergeCell ref="B111:AT113"/>
    <mergeCell ref="AU111:BX112"/>
    <mergeCell ref="BY112:DI113"/>
    <mergeCell ref="DJ112:FG113"/>
    <mergeCell ref="B114:BX115"/>
    <mergeCell ref="BY114:DI115"/>
    <mergeCell ref="DJ114:FG115"/>
    <mergeCell ref="B107:AT108"/>
    <mergeCell ref="BY107:CI109"/>
    <mergeCell ref="CJ107:DI109"/>
    <mergeCell ref="DJ107:FG109"/>
    <mergeCell ref="AU108:BX110"/>
    <mergeCell ref="B109:AT110"/>
    <mergeCell ref="BY110:DI111"/>
    <mergeCell ref="DJ110:FG111"/>
    <mergeCell ref="B116:BX117"/>
    <mergeCell ref="BY116:DI117"/>
    <mergeCell ref="DJ116:FG117"/>
  </mergeCells>
  <phoneticPr fontId="7" type="noConversion"/>
  <pageMargins left="0.7" right="0.7" top="0.75" bottom="0.75" header="0.3" footer="0.3"/>
  <pageSetup paperSize="8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BD74"/>
  <sheetViews>
    <sheetView workbookViewId="0">
      <pane xSplit="5" ySplit="3" topLeftCell="F4" activePane="bottomRight" state="frozen"/>
      <selection pane="topRight" activeCell="D1" sqref="D1"/>
      <selection pane="bottomLeft" activeCell="A4" sqref="A4"/>
      <selection pane="bottomRight" activeCell="H5" sqref="H5"/>
    </sheetView>
  </sheetViews>
  <sheetFormatPr defaultRowHeight="13.5"/>
  <cols>
    <col min="1" max="1" width="33.25" customWidth="1"/>
    <col min="2" max="4" width="9" customWidth="1"/>
    <col min="5" max="5" width="8.25" customWidth="1"/>
    <col min="6" max="8" width="8.625" customWidth="1"/>
    <col min="9" max="9" width="18.875" customWidth="1"/>
    <col min="10" max="10" width="14" customWidth="1"/>
    <col min="11" max="12" width="13.625" hidden="1" customWidth="1"/>
    <col min="13" max="13" width="9" customWidth="1"/>
    <col min="14" max="14" width="15.375" style="116" customWidth="1"/>
    <col min="15" max="15" width="9.375" style="116" customWidth="1"/>
    <col min="16" max="16" width="7.5" customWidth="1"/>
    <col min="17" max="17" width="14" customWidth="1"/>
    <col min="18" max="18" width="10.25" customWidth="1"/>
    <col min="19" max="19" width="14.75" customWidth="1"/>
    <col min="20" max="48" width="2.625" customWidth="1"/>
    <col min="49" max="49" width="10.625" customWidth="1"/>
    <col min="50" max="51" width="1.625" customWidth="1"/>
    <col min="52" max="52" width="24.625" customWidth="1"/>
    <col min="53" max="53" width="10.625" customWidth="1"/>
    <col min="56" max="56" width="12.75" bestFit="1" customWidth="1"/>
  </cols>
  <sheetData>
    <row r="1" spans="1:56" ht="30" customHeight="1">
      <c r="A1" s="629" t="s">
        <v>703</v>
      </c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</row>
    <row r="2" spans="1:56" ht="30" customHeight="1">
      <c r="A2" s="630" t="s">
        <v>1</v>
      </c>
      <c r="B2" s="631" t="s">
        <v>351</v>
      </c>
      <c r="C2" s="631"/>
      <c r="D2" s="631"/>
      <c r="E2" s="631" t="s">
        <v>359</v>
      </c>
      <c r="F2" s="630" t="s">
        <v>4</v>
      </c>
      <c r="G2" s="632" t="s">
        <v>569</v>
      </c>
      <c r="H2" s="632" t="s">
        <v>402</v>
      </c>
      <c r="I2" s="623" t="s">
        <v>567</v>
      </c>
      <c r="J2" s="624"/>
      <c r="K2" s="630" t="s">
        <v>400</v>
      </c>
      <c r="L2" s="630"/>
      <c r="M2" s="630" t="s">
        <v>8</v>
      </c>
      <c r="N2" s="630"/>
      <c r="O2" s="632" t="s">
        <v>566</v>
      </c>
      <c r="P2" s="630" t="s">
        <v>10</v>
      </c>
      <c r="Q2" s="630"/>
      <c r="R2" s="630" t="s">
        <v>11</v>
      </c>
      <c r="S2" s="239" t="s">
        <v>19</v>
      </c>
      <c r="T2" s="239" t="s">
        <v>13</v>
      </c>
      <c r="U2" s="239" t="s">
        <v>20</v>
      </c>
      <c r="V2" s="239" t="s">
        <v>12</v>
      </c>
      <c r="W2" s="239" t="s">
        <v>21</v>
      </c>
      <c r="X2" s="239" t="s">
        <v>22</v>
      </c>
      <c r="Y2" s="239" t="s">
        <v>23</v>
      </c>
      <c r="Z2" s="239" t="s">
        <v>24</v>
      </c>
      <c r="AA2" s="239" t="s">
        <v>25</v>
      </c>
      <c r="AB2" s="239" t="s">
        <v>26</v>
      </c>
      <c r="AC2" s="239" t="s">
        <v>27</v>
      </c>
      <c r="AD2" s="239" t="s">
        <v>28</v>
      </c>
      <c r="AE2" s="239" t="s">
        <v>29</v>
      </c>
      <c r="AF2" s="239" t="s">
        <v>30</v>
      </c>
      <c r="AG2" s="239" t="s">
        <v>31</v>
      </c>
      <c r="AH2" s="239" t="s">
        <v>32</v>
      </c>
      <c r="AI2" s="239" t="s">
        <v>33</v>
      </c>
      <c r="AJ2" s="239" t="s">
        <v>34</v>
      </c>
      <c r="AK2" s="239" t="s">
        <v>35</v>
      </c>
      <c r="AL2" s="239" t="s">
        <v>36</v>
      </c>
      <c r="AM2" s="239" t="s">
        <v>37</v>
      </c>
      <c r="AN2" s="239" t="s">
        <v>38</v>
      </c>
      <c r="AO2" s="239" t="s">
        <v>39</v>
      </c>
      <c r="AP2" s="239" t="s">
        <v>40</v>
      </c>
      <c r="AQ2" s="239" t="s">
        <v>41</v>
      </c>
      <c r="AR2" s="239" t="s">
        <v>42</v>
      </c>
      <c r="AS2" s="239" t="s">
        <v>43</v>
      </c>
      <c r="AT2" s="239" t="s">
        <v>44</v>
      </c>
      <c r="AU2" s="239" t="s">
        <v>45</v>
      </c>
      <c r="AV2" s="239" t="s">
        <v>46</v>
      </c>
      <c r="AW2" s="239" t="s">
        <v>47</v>
      </c>
      <c r="AX2" s="239" t="s">
        <v>15</v>
      </c>
      <c r="AY2" s="239" t="s">
        <v>16</v>
      </c>
      <c r="AZ2" s="239" t="s">
        <v>48</v>
      </c>
      <c r="BA2" s="239" t="s">
        <v>49</v>
      </c>
    </row>
    <row r="3" spans="1:56" ht="30" customHeight="1">
      <c r="A3" s="630"/>
      <c r="B3" s="156" t="s">
        <v>355</v>
      </c>
      <c r="C3" s="156" t="s">
        <v>356</v>
      </c>
      <c r="D3" s="156" t="s">
        <v>357</v>
      </c>
      <c r="E3" s="631"/>
      <c r="F3" s="630"/>
      <c r="G3" s="633"/>
      <c r="H3" s="633"/>
      <c r="I3" s="625"/>
      <c r="J3" s="626"/>
      <c r="K3" s="157" t="s">
        <v>6</v>
      </c>
      <c r="L3" s="157" t="s">
        <v>7</v>
      </c>
      <c r="M3" s="157" t="s">
        <v>6</v>
      </c>
      <c r="N3" s="158" t="s">
        <v>7</v>
      </c>
      <c r="O3" s="633"/>
      <c r="P3" s="157" t="s">
        <v>6</v>
      </c>
      <c r="Q3" s="157" t="s">
        <v>7</v>
      </c>
      <c r="R3" s="630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</row>
    <row r="4" spans="1:56" ht="28.5" customHeight="1">
      <c r="A4" s="106" t="s">
        <v>573</v>
      </c>
      <c r="B4" s="107"/>
      <c r="C4" s="107"/>
      <c r="D4" s="107"/>
      <c r="E4" s="108" t="s">
        <v>398</v>
      </c>
      <c r="F4" s="109"/>
      <c r="G4" s="109">
        <v>1.05</v>
      </c>
      <c r="H4" s="109">
        <v>1.4</v>
      </c>
      <c r="I4" s="627" t="s">
        <v>571</v>
      </c>
      <c r="J4" s="628"/>
      <c r="K4" s="109"/>
      <c r="L4" s="109"/>
      <c r="M4" s="109"/>
      <c r="N4" s="113"/>
      <c r="O4" s="113"/>
      <c r="P4" s="109"/>
      <c r="Q4" s="193">
        <f>SUM(Q5:Q72)</f>
        <v>12989835.8873</v>
      </c>
      <c r="R4" s="110"/>
      <c r="V4" s="7" t="s">
        <v>58</v>
      </c>
    </row>
    <row r="5" spans="1:56" ht="28.5" customHeight="1">
      <c r="A5" s="190" t="s">
        <v>396</v>
      </c>
      <c r="B5" s="181">
        <v>3.58</v>
      </c>
      <c r="C5" s="181">
        <v>0</v>
      </c>
      <c r="D5" s="181">
        <v>0</v>
      </c>
      <c r="E5" s="182" t="s">
        <v>393</v>
      </c>
      <c r="F5" s="183">
        <v>1</v>
      </c>
      <c r="G5" s="183"/>
      <c r="H5" s="183">
        <v>1.8</v>
      </c>
      <c r="I5" s="618"/>
      <c r="J5" s="617"/>
      <c r="K5" s="183"/>
      <c r="L5" s="183"/>
      <c r="M5" s="183"/>
      <c r="N5" s="185">
        <f>(B5*단가대비표!D6)+(정밀점검내역!C5*단가대비표!D7)+(단가대비표!D8*정밀점검내역!D5)*H5</f>
        <v>1153909.18</v>
      </c>
      <c r="O5" s="185"/>
      <c r="P5" s="183"/>
      <c r="Q5" s="191">
        <f>N5+L5</f>
        <v>1153909.18</v>
      </c>
      <c r="R5" s="188"/>
      <c r="V5" s="7"/>
    </row>
    <row r="6" spans="1:56" ht="28.5" customHeight="1">
      <c r="A6" s="190" t="s">
        <v>397</v>
      </c>
      <c r="B6" s="181">
        <v>3.58</v>
      </c>
      <c r="C6" s="181">
        <v>0</v>
      </c>
      <c r="D6" s="181">
        <v>0</v>
      </c>
      <c r="E6" s="182" t="s">
        <v>393</v>
      </c>
      <c r="F6" s="183">
        <v>1</v>
      </c>
      <c r="G6" s="183"/>
      <c r="H6" s="183">
        <v>1.8</v>
      </c>
      <c r="I6" s="618"/>
      <c r="J6" s="617"/>
      <c r="K6" s="183"/>
      <c r="L6" s="183"/>
      <c r="M6" s="183"/>
      <c r="N6" s="185">
        <f>(B6*단가대비표!D6)+(정밀점검내역!C6*단가대비표!D7)+(단가대비표!D8*정밀점검내역!D6)*H6</f>
        <v>1153909.18</v>
      </c>
      <c r="O6" s="185"/>
      <c r="P6" s="183"/>
      <c r="Q6" s="191">
        <f>N6+L6</f>
        <v>1153909.18</v>
      </c>
      <c r="R6" s="188"/>
      <c r="V6" s="7"/>
      <c r="BD6" s="116"/>
    </row>
    <row r="7" spans="1:56" ht="28.5" customHeight="1">
      <c r="A7" s="152"/>
      <c r="B7" s="162"/>
      <c r="C7" s="162"/>
      <c r="D7" s="162"/>
      <c r="E7" s="163"/>
      <c r="F7" s="111"/>
      <c r="G7" s="111"/>
      <c r="H7" s="111"/>
      <c r="I7" s="154"/>
      <c r="J7" s="155"/>
      <c r="K7" s="111"/>
      <c r="L7" s="111"/>
      <c r="M7" s="111"/>
      <c r="N7" s="114"/>
      <c r="O7" s="114"/>
      <c r="P7" s="111"/>
      <c r="Q7" s="122"/>
      <c r="R7" s="112"/>
      <c r="V7" s="7"/>
      <c r="BD7" s="116"/>
    </row>
    <row r="8" spans="1:56" ht="28.5" customHeight="1">
      <c r="A8" s="160" t="s">
        <v>572</v>
      </c>
      <c r="B8" s="162"/>
      <c r="C8" s="162"/>
      <c r="D8" s="162"/>
      <c r="E8" s="163" t="s">
        <v>398</v>
      </c>
      <c r="F8" s="111"/>
      <c r="G8" s="111"/>
      <c r="H8" s="111"/>
      <c r="I8" s="615"/>
      <c r="J8" s="614"/>
      <c r="K8" s="164">
        <v>0</v>
      </c>
      <c r="L8" s="164">
        <f>K8*F8</f>
        <v>0</v>
      </c>
      <c r="M8" s="164">
        <v>0</v>
      </c>
      <c r="N8" s="114"/>
      <c r="O8" s="114"/>
      <c r="P8" s="164"/>
      <c r="Q8" s="122"/>
      <c r="R8" s="112"/>
      <c r="S8" s="7" t="s">
        <v>59</v>
      </c>
      <c r="T8" s="7" t="s">
        <v>50</v>
      </c>
      <c r="U8" s="7" t="s">
        <v>50</v>
      </c>
      <c r="V8" s="7" t="s">
        <v>58</v>
      </c>
      <c r="W8" s="7" t="s">
        <v>54</v>
      </c>
      <c r="X8" s="7" t="s">
        <v>54</v>
      </c>
      <c r="Y8" s="7" t="s">
        <v>55</v>
      </c>
      <c r="AC8">
        <v>1</v>
      </c>
      <c r="AW8" s="7" t="s">
        <v>50</v>
      </c>
      <c r="AX8" s="7" t="s">
        <v>50</v>
      </c>
      <c r="AZ8" s="7" t="s">
        <v>60</v>
      </c>
      <c r="BA8">
        <v>875</v>
      </c>
    </row>
    <row r="9" spans="1:56" ht="28.5" customHeight="1">
      <c r="A9" s="149" t="s">
        <v>574</v>
      </c>
      <c r="B9" s="162">
        <v>0.13</v>
      </c>
      <c r="C9" s="162">
        <v>0.28000000000000003</v>
      </c>
      <c r="D9" s="162">
        <v>0.16</v>
      </c>
      <c r="E9" s="163" t="s">
        <v>394</v>
      </c>
      <c r="F9" s="111">
        <v>2</v>
      </c>
      <c r="G9" s="111">
        <v>1.05</v>
      </c>
      <c r="H9" s="111">
        <v>1</v>
      </c>
      <c r="I9" s="615" t="s">
        <v>602</v>
      </c>
      <c r="J9" s="614"/>
      <c r="K9" s="164"/>
      <c r="L9" s="164"/>
      <c r="M9" s="164"/>
      <c r="N9" s="114">
        <f>((B9*단가대비표!D6)+(단가대비표!D7*정밀점검내역!C9)+(정밀점검내역!D9*단가대비표!D8))*F9*H9*G9</f>
        <v>327660.33300000004</v>
      </c>
      <c r="O9" s="165">
        <v>0</v>
      </c>
      <c r="P9" s="164"/>
      <c r="Q9" s="122">
        <f>O9*N9</f>
        <v>0</v>
      </c>
      <c r="R9" s="170" t="s">
        <v>601</v>
      </c>
      <c r="S9" s="7"/>
      <c r="T9" s="7"/>
      <c r="U9" s="7"/>
      <c r="V9" s="7"/>
      <c r="W9" s="7"/>
      <c r="X9" s="7"/>
      <c r="Y9" s="7"/>
      <c r="AW9" s="7"/>
      <c r="AX9" s="7"/>
      <c r="AZ9" s="7"/>
    </row>
    <row r="10" spans="1:56" ht="28.5" customHeight="1">
      <c r="A10" s="149" t="s">
        <v>575</v>
      </c>
      <c r="B10" s="162">
        <v>0.1</v>
      </c>
      <c r="C10" s="162">
        <v>0.28000000000000003</v>
      </c>
      <c r="D10" s="162">
        <v>0.19</v>
      </c>
      <c r="E10" s="163" t="s">
        <v>394</v>
      </c>
      <c r="F10" s="111">
        <v>5</v>
      </c>
      <c r="G10" s="111">
        <v>1.05</v>
      </c>
      <c r="H10" s="111">
        <v>1</v>
      </c>
      <c r="I10" s="615" t="s">
        <v>576</v>
      </c>
      <c r="J10" s="614"/>
      <c r="K10" s="164"/>
      <c r="L10" s="164"/>
      <c r="M10" s="164"/>
      <c r="N10" s="114">
        <f>((B10*단가대비표!D6)+(단가대비표!D7*정밀점검내역!C10)+(정밀점검내역!D10*단가대비표!D8))*F10*H10*G10</f>
        <v>802972.74749999994</v>
      </c>
      <c r="O10" s="165">
        <v>0</v>
      </c>
      <c r="P10" s="164"/>
      <c r="Q10" s="122">
        <f>O10*N10</f>
        <v>0</v>
      </c>
      <c r="R10" s="170" t="s">
        <v>603</v>
      </c>
      <c r="S10" s="7"/>
      <c r="T10" s="7"/>
      <c r="U10" s="7"/>
      <c r="V10" s="7"/>
      <c r="W10" s="7"/>
      <c r="X10" s="7"/>
      <c r="Y10" s="7"/>
      <c r="AW10" s="7"/>
      <c r="AX10" s="7"/>
      <c r="AZ10" s="7"/>
    </row>
    <row r="11" spans="1:56" ht="28.5" customHeight="1">
      <c r="A11" s="149" t="s">
        <v>577</v>
      </c>
      <c r="B11" s="162">
        <v>0.1</v>
      </c>
      <c r="C11" s="162">
        <v>0.25</v>
      </c>
      <c r="D11" s="162">
        <v>0.17</v>
      </c>
      <c r="E11" s="163" t="s">
        <v>592</v>
      </c>
      <c r="F11" s="111">
        <v>2</v>
      </c>
      <c r="G11" s="111">
        <v>1.05</v>
      </c>
      <c r="H11" s="111">
        <v>1</v>
      </c>
      <c r="I11" s="613" t="s">
        <v>578</v>
      </c>
      <c r="J11" s="614"/>
      <c r="K11" s="164"/>
      <c r="L11" s="164"/>
      <c r="M11" s="164"/>
      <c r="N11" s="114">
        <f>((B11*단가대비표!D6)+(단가대비표!D7*정밀점검내역!C11)+(정밀점검내역!D11*단가대비표!D8))*F11*H11*G11</f>
        <v>294192.90600000002</v>
      </c>
      <c r="O11" s="165">
        <v>0</v>
      </c>
      <c r="P11" s="164"/>
      <c r="Q11" s="122">
        <f>O11*N11</f>
        <v>0</v>
      </c>
      <c r="R11" s="171" t="s">
        <v>604</v>
      </c>
      <c r="S11" s="7"/>
      <c r="T11" s="7"/>
      <c r="U11" s="7"/>
      <c r="V11" s="7"/>
      <c r="W11" s="7"/>
      <c r="X11" s="7"/>
      <c r="Y11" s="7"/>
      <c r="AW11" s="7"/>
      <c r="AX11" s="7"/>
      <c r="AZ11" s="7"/>
    </row>
    <row r="12" spans="1:56" ht="28.5" customHeight="1">
      <c r="A12" s="150" t="s">
        <v>579</v>
      </c>
      <c r="B12" s="162">
        <v>0.1</v>
      </c>
      <c r="C12" s="162">
        <v>0.25</v>
      </c>
      <c r="D12" s="162">
        <v>0.17</v>
      </c>
      <c r="E12" s="163" t="s">
        <v>394</v>
      </c>
      <c r="F12" s="111">
        <v>1</v>
      </c>
      <c r="G12" s="111">
        <v>1.05</v>
      </c>
      <c r="H12" s="111">
        <v>1</v>
      </c>
      <c r="I12" s="613" t="s">
        <v>580</v>
      </c>
      <c r="J12" s="614"/>
      <c r="K12" s="164"/>
      <c r="L12" s="164"/>
      <c r="M12" s="164"/>
      <c r="N12" s="114">
        <f>((B12*단가대비표!D6)+(단가대비표!D7*정밀점검내역!C12)+(정밀점검내역!D12*단가대비표!D8))*F12*H12*G12</f>
        <v>147096.45300000001</v>
      </c>
      <c r="O12" s="165">
        <v>0</v>
      </c>
      <c r="P12" s="164"/>
      <c r="Q12" s="122">
        <f>O12*N12</f>
        <v>0</v>
      </c>
      <c r="R12" s="171" t="s">
        <v>604</v>
      </c>
      <c r="S12" s="7"/>
      <c r="T12" s="7"/>
      <c r="U12" s="7"/>
      <c r="V12" s="7"/>
      <c r="W12" s="7"/>
      <c r="X12" s="7"/>
      <c r="Y12" s="7"/>
      <c r="AW12" s="7"/>
      <c r="AX12" s="7"/>
      <c r="AZ12" s="7"/>
      <c r="BD12" s="116"/>
    </row>
    <row r="13" spans="1:56" ht="28.5" customHeight="1">
      <c r="A13" s="150" t="s">
        <v>581</v>
      </c>
      <c r="B13" s="162">
        <v>0.1</v>
      </c>
      <c r="C13" s="162">
        <v>0.25</v>
      </c>
      <c r="D13" s="162">
        <v>0.17</v>
      </c>
      <c r="E13" s="163" t="s">
        <v>394</v>
      </c>
      <c r="F13" s="111">
        <v>1</v>
      </c>
      <c r="G13" s="111">
        <v>1.05</v>
      </c>
      <c r="H13" s="111">
        <v>1</v>
      </c>
      <c r="I13" s="613" t="s">
        <v>582</v>
      </c>
      <c r="J13" s="614"/>
      <c r="K13" s="164"/>
      <c r="L13" s="164"/>
      <c r="M13" s="164"/>
      <c r="N13" s="114">
        <f>((B13*단가대비표!D6)+(단가대비표!D7*정밀점검내역!C13)+(정밀점검내역!D13*단가대비표!D8))*H13*F13*G13</f>
        <v>147096.45300000001</v>
      </c>
      <c r="O13" s="165">
        <v>0</v>
      </c>
      <c r="P13" s="164"/>
      <c r="Q13" s="148">
        <f>N13*O13</f>
        <v>0</v>
      </c>
      <c r="R13" s="171" t="s">
        <v>604</v>
      </c>
      <c r="S13" s="7"/>
      <c r="T13" s="7"/>
      <c r="U13" s="7"/>
      <c r="V13" s="7"/>
      <c r="W13" s="7"/>
      <c r="X13" s="7"/>
      <c r="Y13" s="7"/>
      <c r="AW13" s="7"/>
      <c r="AX13" s="7"/>
      <c r="AZ13" s="7"/>
    </row>
    <row r="14" spans="1:56" ht="28.5" customHeight="1">
      <c r="A14" s="199" t="s">
        <v>583</v>
      </c>
      <c r="B14" s="200">
        <v>0.04</v>
      </c>
      <c r="C14" s="200">
        <v>0.11</v>
      </c>
      <c r="D14" s="200">
        <v>0.17</v>
      </c>
      <c r="E14" s="201" t="s">
        <v>394</v>
      </c>
      <c r="F14" s="198">
        <v>33</v>
      </c>
      <c r="G14" s="198">
        <v>1.05</v>
      </c>
      <c r="H14" s="198">
        <v>1</v>
      </c>
      <c r="I14" s="621" t="s">
        <v>584</v>
      </c>
      <c r="J14" s="622"/>
      <c r="K14" s="202"/>
      <c r="L14" s="202"/>
      <c r="M14" s="202"/>
      <c r="N14" s="203">
        <f>((B14*단가대비표!D6)+(단가대비표!D7*정밀점검내역!C14)+(정밀점검내역!D14*단가대비표!D8))*F14*H14*G14</f>
        <v>2815566.8309999998</v>
      </c>
      <c r="O14" s="204">
        <v>0.2</v>
      </c>
      <c r="P14" s="202"/>
      <c r="Q14" s="205">
        <f>N14*O14</f>
        <v>563113.36619999993</v>
      </c>
      <c r="R14" s="112"/>
      <c r="S14" s="7"/>
      <c r="T14" s="7"/>
      <c r="U14" s="7"/>
      <c r="V14" s="7"/>
      <c r="W14" s="7"/>
      <c r="X14" s="7"/>
      <c r="Y14" s="7"/>
      <c r="AW14" s="7"/>
      <c r="AX14" s="7"/>
      <c r="AZ14" s="7"/>
      <c r="BD14" s="116"/>
    </row>
    <row r="15" spans="1:56" ht="28.5" customHeight="1">
      <c r="A15" s="151" t="s">
        <v>663</v>
      </c>
      <c r="B15" s="162">
        <v>0.04</v>
      </c>
      <c r="C15" s="162">
        <v>0.16</v>
      </c>
      <c r="D15" s="162">
        <v>0.11</v>
      </c>
      <c r="E15" s="163" t="s">
        <v>660</v>
      </c>
      <c r="F15" s="194">
        <v>2</v>
      </c>
      <c r="G15" s="111">
        <v>1.05</v>
      </c>
      <c r="H15" s="111">
        <v>1</v>
      </c>
      <c r="I15" s="615" t="s">
        <v>664</v>
      </c>
      <c r="J15" s="614"/>
      <c r="K15" s="164"/>
      <c r="L15" s="164"/>
      <c r="M15" s="164"/>
      <c r="N15" s="114">
        <f>((B15*단가대비표!D6)+(단가대비표!D7*정밀점검내역!C15)+(정밀점검내역!D15*단가대비표!D8))*F15*H15*G15</f>
        <v>172591.88100000002</v>
      </c>
      <c r="O15" s="165">
        <v>0.5</v>
      </c>
      <c r="P15" s="164"/>
      <c r="Q15" s="148">
        <f>O15*N15</f>
        <v>86295.940500000012</v>
      </c>
      <c r="R15" s="112"/>
      <c r="S15" s="7"/>
      <c r="T15" s="7"/>
      <c r="U15" s="7"/>
      <c r="V15" s="7"/>
      <c r="W15" s="7"/>
      <c r="X15" s="7"/>
      <c r="Y15" s="7"/>
      <c r="AW15" s="7"/>
      <c r="AX15" s="7"/>
      <c r="AZ15" s="7"/>
      <c r="BD15" s="116"/>
    </row>
    <row r="16" spans="1:56" ht="28.5" customHeight="1">
      <c r="A16" s="150"/>
      <c r="B16" s="162"/>
      <c r="C16" s="162"/>
      <c r="D16" s="162"/>
      <c r="E16" s="163"/>
      <c r="F16" s="111"/>
      <c r="G16" s="111"/>
      <c r="H16" s="111"/>
      <c r="I16" s="613"/>
      <c r="J16" s="614"/>
      <c r="K16" s="164"/>
      <c r="L16" s="164"/>
      <c r="M16" s="164"/>
      <c r="N16" s="114"/>
      <c r="O16" s="165"/>
      <c r="P16" s="164"/>
      <c r="Q16" s="148"/>
      <c r="R16" s="112"/>
      <c r="S16" s="7"/>
      <c r="T16" s="7"/>
      <c r="U16" s="7"/>
      <c r="V16" s="7"/>
      <c r="W16" s="7"/>
      <c r="X16" s="7"/>
      <c r="Y16" s="7"/>
      <c r="AW16" s="7"/>
      <c r="AX16" s="7"/>
      <c r="AZ16" s="7"/>
    </row>
    <row r="17" spans="1:52" ht="28.5" customHeight="1">
      <c r="A17" s="160" t="s">
        <v>585</v>
      </c>
      <c r="B17" s="162"/>
      <c r="C17" s="162"/>
      <c r="D17" s="162"/>
      <c r="E17" s="163"/>
      <c r="F17" s="166"/>
      <c r="G17" s="111"/>
      <c r="H17" s="111"/>
      <c r="I17" s="615"/>
      <c r="J17" s="614"/>
      <c r="K17" s="164"/>
      <c r="L17" s="164"/>
      <c r="M17" s="164"/>
      <c r="N17" s="114"/>
      <c r="O17" s="165"/>
      <c r="P17" s="164"/>
      <c r="Q17" s="122"/>
      <c r="R17" s="112"/>
      <c r="S17" s="7"/>
      <c r="T17" s="7"/>
      <c r="U17" s="7"/>
      <c r="V17" s="7"/>
      <c r="W17" s="7"/>
      <c r="X17" s="7"/>
      <c r="Y17" s="7"/>
      <c r="AW17" s="7"/>
      <c r="AX17" s="7"/>
      <c r="AZ17" s="7"/>
    </row>
    <row r="18" spans="1:52" ht="28.5" customHeight="1">
      <c r="A18" s="189" t="s">
        <v>586</v>
      </c>
      <c r="B18" s="181">
        <v>0.04</v>
      </c>
      <c r="C18" s="181">
        <v>0.18</v>
      </c>
      <c r="D18" s="181">
        <v>0.11</v>
      </c>
      <c r="E18" s="182" t="s">
        <v>568</v>
      </c>
      <c r="F18" s="195">
        <v>29</v>
      </c>
      <c r="G18" s="183">
        <v>1.05</v>
      </c>
      <c r="H18" s="183">
        <v>1</v>
      </c>
      <c r="I18" s="618" t="s">
        <v>587</v>
      </c>
      <c r="J18" s="617"/>
      <c r="K18" s="184"/>
      <c r="L18" s="184"/>
      <c r="M18" s="184"/>
      <c r="N18" s="185">
        <f>((B18*단가대비표!D6)+(단가대비표!D7*정밀점검내역!C18)+(정밀점검내역!D18*단가대비표!D8))*F18*H18*G18</f>
        <v>2674386.6554999999</v>
      </c>
      <c r="O18" s="186">
        <v>0.2</v>
      </c>
      <c r="P18" s="184"/>
      <c r="Q18" s="192">
        <f>O18*N18</f>
        <v>534877.33109999995</v>
      </c>
      <c r="R18" s="188"/>
      <c r="S18" s="7"/>
      <c r="T18" s="7"/>
      <c r="U18" s="7"/>
      <c r="V18" s="7"/>
      <c r="W18" s="7"/>
      <c r="X18" s="7"/>
      <c r="Y18" s="7"/>
      <c r="AW18" s="7"/>
      <c r="AX18" s="7"/>
      <c r="AZ18" s="7"/>
    </row>
    <row r="19" spans="1:52" ht="28.5" customHeight="1">
      <c r="A19" s="189" t="s">
        <v>588</v>
      </c>
      <c r="B19" s="181">
        <v>0.04</v>
      </c>
      <c r="C19" s="181">
        <v>0.16</v>
      </c>
      <c r="D19" s="181">
        <v>0.11</v>
      </c>
      <c r="E19" s="182" t="s">
        <v>591</v>
      </c>
      <c r="F19" s="195">
        <v>3</v>
      </c>
      <c r="G19" s="183">
        <v>1.05</v>
      </c>
      <c r="H19" s="183">
        <v>1</v>
      </c>
      <c r="I19" s="616" t="s">
        <v>589</v>
      </c>
      <c r="J19" s="617"/>
      <c r="K19" s="184"/>
      <c r="L19" s="184"/>
      <c r="M19" s="184"/>
      <c r="N19" s="185">
        <f>((B19*단가대비표!D6)+(단가대비표!D7*정밀점검내역!C19)+(정밀점검내역!D19*단가대비표!D8))*F19*H19*G19</f>
        <v>258887.82150000002</v>
      </c>
      <c r="O19" s="186">
        <v>1</v>
      </c>
      <c r="P19" s="184"/>
      <c r="Q19" s="192">
        <f>N19*O19</f>
        <v>258887.82150000002</v>
      </c>
      <c r="R19" s="188"/>
      <c r="S19" s="7"/>
      <c r="T19" s="7"/>
      <c r="U19" s="7"/>
      <c r="V19" s="7"/>
      <c r="W19" s="7"/>
      <c r="X19" s="7"/>
      <c r="Y19" s="7"/>
      <c r="AW19" s="7"/>
      <c r="AX19" s="7"/>
      <c r="AZ19" s="7"/>
    </row>
    <row r="20" spans="1:52" ht="28.5" customHeight="1">
      <c r="A20" s="150"/>
      <c r="B20" s="162"/>
      <c r="C20" s="162"/>
      <c r="D20" s="162"/>
      <c r="E20" s="163"/>
      <c r="F20" s="166"/>
      <c r="G20" s="111"/>
      <c r="H20" s="111"/>
      <c r="I20" s="615"/>
      <c r="J20" s="614"/>
      <c r="K20" s="164"/>
      <c r="L20" s="164"/>
      <c r="M20" s="164"/>
      <c r="N20" s="114"/>
      <c r="O20" s="165"/>
      <c r="P20" s="164"/>
      <c r="Q20" s="122"/>
      <c r="R20" s="112"/>
      <c r="S20" s="7"/>
      <c r="T20" s="7"/>
      <c r="U20" s="7"/>
      <c r="V20" s="7"/>
      <c r="W20" s="7"/>
      <c r="X20" s="7"/>
      <c r="Y20" s="7"/>
      <c r="AW20" s="7"/>
      <c r="AX20" s="7"/>
      <c r="AZ20" s="7"/>
    </row>
    <row r="21" spans="1:52" ht="28.5" customHeight="1">
      <c r="A21" s="160" t="s">
        <v>590</v>
      </c>
      <c r="B21" s="162"/>
      <c r="C21" s="162"/>
      <c r="D21" s="162"/>
      <c r="E21" s="163"/>
      <c r="F21" s="166"/>
      <c r="G21" s="111"/>
      <c r="H21" s="111"/>
      <c r="I21" s="615"/>
      <c r="J21" s="614"/>
      <c r="K21" s="164"/>
      <c r="L21" s="164"/>
      <c r="M21" s="164"/>
      <c r="N21" s="114"/>
      <c r="O21" s="165"/>
      <c r="P21" s="164"/>
      <c r="Q21" s="122"/>
      <c r="R21" s="112"/>
      <c r="S21" s="7"/>
      <c r="T21" s="7"/>
      <c r="U21" s="7"/>
      <c r="V21" s="7"/>
      <c r="W21" s="7"/>
      <c r="X21" s="7"/>
      <c r="Y21" s="7"/>
      <c r="AW21" s="7"/>
      <c r="AX21" s="7"/>
      <c r="AZ21" s="7"/>
    </row>
    <row r="22" spans="1:52" ht="28.5" customHeight="1">
      <c r="A22" s="189" t="s">
        <v>593</v>
      </c>
      <c r="B22" s="181">
        <v>0.04</v>
      </c>
      <c r="C22" s="181">
        <v>0.21</v>
      </c>
      <c r="D22" s="181">
        <v>0.13</v>
      </c>
      <c r="E22" s="182" t="s">
        <v>591</v>
      </c>
      <c r="F22" s="195">
        <v>1</v>
      </c>
      <c r="G22" s="183">
        <v>1.05</v>
      </c>
      <c r="H22" s="183">
        <v>1</v>
      </c>
      <c r="I22" s="616" t="s">
        <v>594</v>
      </c>
      <c r="J22" s="617"/>
      <c r="K22" s="184"/>
      <c r="L22" s="184"/>
      <c r="M22" s="184"/>
      <c r="N22" s="185">
        <f>((B22*단가대비표!D6)+(단가대비표!D7*정밀점검내역!C22)+(정밀점검내역!D22*단가대비표!D8))*F22*H22*G22</f>
        <v>105718.326</v>
      </c>
      <c r="O22" s="186">
        <v>1</v>
      </c>
      <c r="P22" s="184"/>
      <c r="Q22" s="192">
        <f>O22*N22</f>
        <v>105718.326</v>
      </c>
      <c r="R22" s="188" t="s">
        <v>597</v>
      </c>
      <c r="S22" s="7"/>
      <c r="T22" s="7"/>
      <c r="U22" s="7"/>
      <c r="V22" s="7"/>
      <c r="W22" s="7"/>
      <c r="X22" s="7"/>
      <c r="Y22" s="7"/>
      <c r="AW22" s="7"/>
      <c r="AX22" s="7"/>
      <c r="AZ22" s="7"/>
    </row>
    <row r="23" spans="1:52" ht="28.5" customHeight="1">
      <c r="A23" s="189" t="s">
        <v>595</v>
      </c>
      <c r="B23" s="181">
        <v>0.04</v>
      </c>
      <c r="C23" s="181">
        <v>0.21</v>
      </c>
      <c r="D23" s="181">
        <v>0.13</v>
      </c>
      <c r="E23" s="182" t="s">
        <v>568</v>
      </c>
      <c r="F23" s="195">
        <v>1</v>
      </c>
      <c r="G23" s="183">
        <v>1.05</v>
      </c>
      <c r="H23" s="183">
        <v>1</v>
      </c>
      <c r="I23" s="616" t="s">
        <v>596</v>
      </c>
      <c r="J23" s="617"/>
      <c r="K23" s="184"/>
      <c r="L23" s="184"/>
      <c r="M23" s="184"/>
      <c r="N23" s="185">
        <f>((B23*단가대비표!D6)+(단가대비표!D7*정밀점검내역!C23)+(정밀점검내역!D23*단가대비표!D8))*F23*H23*G23</f>
        <v>105718.326</v>
      </c>
      <c r="O23" s="186">
        <v>1</v>
      </c>
      <c r="P23" s="184"/>
      <c r="Q23" s="192">
        <f>O23*N23</f>
        <v>105718.326</v>
      </c>
      <c r="R23" s="188" t="s">
        <v>597</v>
      </c>
      <c r="S23" s="7"/>
      <c r="T23" s="7"/>
      <c r="U23" s="7"/>
      <c r="V23" s="7"/>
      <c r="W23" s="7"/>
      <c r="X23" s="7"/>
      <c r="Y23" s="7"/>
      <c r="AW23" s="7"/>
      <c r="AX23" s="7"/>
      <c r="AZ23" s="7"/>
    </row>
    <row r="24" spans="1:52" ht="28.5" customHeight="1">
      <c r="A24" s="150"/>
      <c r="B24" s="162"/>
      <c r="C24" s="162"/>
      <c r="D24" s="162"/>
      <c r="E24" s="163"/>
      <c r="F24" s="166"/>
      <c r="G24" s="111"/>
      <c r="H24" s="111"/>
      <c r="I24" s="615"/>
      <c r="J24" s="614"/>
      <c r="K24" s="164"/>
      <c r="L24" s="164"/>
      <c r="M24" s="164"/>
      <c r="N24" s="114"/>
      <c r="O24" s="165"/>
      <c r="P24" s="164"/>
      <c r="Q24" s="122"/>
      <c r="R24" s="112"/>
      <c r="S24" s="7"/>
      <c r="T24" s="7"/>
      <c r="U24" s="7"/>
      <c r="V24" s="7"/>
      <c r="W24" s="7"/>
      <c r="X24" s="7"/>
      <c r="Y24" s="7"/>
      <c r="AW24" s="7"/>
      <c r="AX24" s="7"/>
      <c r="AZ24" s="7"/>
    </row>
    <row r="25" spans="1:52" ht="28.5" customHeight="1">
      <c r="A25" s="160" t="s">
        <v>598</v>
      </c>
      <c r="B25" s="162"/>
      <c r="C25" s="162"/>
      <c r="D25" s="162"/>
      <c r="E25" s="163"/>
      <c r="F25" s="166"/>
      <c r="G25" s="111"/>
      <c r="H25" s="111"/>
      <c r="I25" s="613"/>
      <c r="J25" s="614"/>
      <c r="K25" s="164"/>
      <c r="L25" s="164"/>
      <c r="M25" s="164"/>
      <c r="N25" s="114"/>
      <c r="O25" s="165"/>
      <c r="P25" s="164"/>
      <c r="Q25" s="122"/>
      <c r="R25" s="112"/>
      <c r="S25" s="7"/>
      <c r="T25" s="7"/>
      <c r="U25" s="7"/>
      <c r="V25" s="7"/>
      <c r="W25" s="7"/>
      <c r="X25" s="7"/>
      <c r="Y25" s="7"/>
      <c r="AW25" s="7"/>
      <c r="AX25" s="7"/>
      <c r="AZ25" s="7"/>
    </row>
    <row r="26" spans="1:52" ht="28.5" customHeight="1">
      <c r="A26" s="150" t="s">
        <v>599</v>
      </c>
      <c r="B26" s="162">
        <v>0</v>
      </c>
      <c r="C26" s="162">
        <v>0</v>
      </c>
      <c r="D26" s="162">
        <v>0</v>
      </c>
      <c r="E26" s="163" t="s">
        <v>110</v>
      </c>
      <c r="F26" s="196">
        <v>1</v>
      </c>
      <c r="G26" s="111">
        <v>1.05</v>
      </c>
      <c r="H26" s="111">
        <v>1</v>
      </c>
      <c r="I26" s="615" t="s">
        <v>600</v>
      </c>
      <c r="J26" s="614"/>
      <c r="K26" s="164"/>
      <c r="L26" s="164"/>
      <c r="M26" s="164"/>
      <c r="N26" s="114">
        <f>((B26*단가대비표!D6)+(단가대비표!D7*정밀점검내역!C26)+(정밀점검내역!D26*단가대비표!D8))*F26*H26*G26</f>
        <v>0</v>
      </c>
      <c r="O26" s="165">
        <v>0</v>
      </c>
      <c r="P26" s="164"/>
      <c r="Q26" s="122">
        <f t="shared" ref="Q26:Q39" si="0">(N26+L26)*O26*G26</f>
        <v>0</v>
      </c>
      <c r="R26" s="112" t="s">
        <v>659</v>
      </c>
      <c r="S26" s="7"/>
      <c r="T26" s="7"/>
      <c r="U26" s="7"/>
      <c r="V26" s="7"/>
      <c r="W26" s="7"/>
      <c r="X26" s="7"/>
      <c r="Y26" s="7"/>
      <c r="AW26" s="7"/>
      <c r="AX26" s="7"/>
      <c r="AZ26" s="7"/>
    </row>
    <row r="27" spans="1:52" ht="28.5" customHeight="1">
      <c r="A27" s="150"/>
      <c r="B27" s="162"/>
      <c r="C27" s="162"/>
      <c r="D27" s="162"/>
      <c r="E27" s="163"/>
      <c r="F27" s="166"/>
      <c r="G27" s="111"/>
      <c r="H27" s="111"/>
      <c r="I27" s="615"/>
      <c r="J27" s="614"/>
      <c r="K27" s="164"/>
      <c r="L27" s="164"/>
      <c r="M27" s="164"/>
      <c r="N27" s="114"/>
      <c r="O27" s="165"/>
      <c r="P27" s="164"/>
      <c r="Q27" s="122">
        <f t="shared" si="0"/>
        <v>0</v>
      </c>
      <c r="R27" s="112"/>
      <c r="S27" s="7"/>
      <c r="T27" s="7"/>
      <c r="U27" s="7"/>
      <c r="V27" s="7"/>
      <c r="W27" s="7"/>
      <c r="X27" s="7"/>
      <c r="Y27" s="7"/>
      <c r="AW27" s="7"/>
      <c r="AX27" s="7"/>
      <c r="AZ27" s="7"/>
    </row>
    <row r="28" spans="1:52" ht="28.5" customHeight="1">
      <c r="A28" s="180" t="s">
        <v>605</v>
      </c>
      <c r="B28" s="181">
        <v>0.04</v>
      </c>
      <c r="C28" s="181">
        <v>0.11</v>
      </c>
      <c r="D28" s="181">
        <v>0.13</v>
      </c>
      <c r="E28" s="182" t="s">
        <v>660</v>
      </c>
      <c r="F28" s="195">
        <f>SUM(F29:F33)</f>
        <v>26</v>
      </c>
      <c r="G28" s="183">
        <v>1.05</v>
      </c>
      <c r="H28" s="183">
        <v>1</v>
      </c>
      <c r="I28" s="616"/>
      <c r="J28" s="617"/>
      <c r="K28" s="184"/>
      <c r="L28" s="184"/>
      <c r="M28" s="184"/>
      <c r="N28" s="185">
        <f>((B28*단가대비표!D6)+(단가대비표!D7*정밀점검내역!C28)+(정밀점검내역!D28*단가대비표!D8))*F28*H28*G28</f>
        <v>1978518.906</v>
      </c>
      <c r="O28" s="186">
        <v>0.2</v>
      </c>
      <c r="P28" s="184"/>
      <c r="Q28" s="187">
        <f>N28*O28</f>
        <v>395703.78120000003</v>
      </c>
      <c r="R28" s="188"/>
      <c r="S28" s="7"/>
      <c r="T28" s="7"/>
      <c r="U28" s="7"/>
      <c r="V28" s="7"/>
      <c r="W28" s="7"/>
      <c r="X28" s="7"/>
      <c r="Y28" s="7"/>
      <c r="AW28" s="7"/>
      <c r="AX28" s="7"/>
      <c r="AZ28" s="7"/>
    </row>
    <row r="29" spans="1:52" ht="28.5" customHeight="1">
      <c r="A29" s="150" t="s">
        <v>609</v>
      </c>
      <c r="B29" s="162">
        <v>0.04</v>
      </c>
      <c r="C29" s="162">
        <v>0.11</v>
      </c>
      <c r="D29" s="162">
        <v>0.13</v>
      </c>
      <c r="E29" s="163" t="s">
        <v>606</v>
      </c>
      <c r="F29" s="111">
        <v>6</v>
      </c>
      <c r="G29" s="111">
        <v>1.05</v>
      </c>
      <c r="H29" s="111">
        <v>1</v>
      </c>
      <c r="I29" s="615" t="s">
        <v>610</v>
      </c>
      <c r="J29" s="614"/>
      <c r="K29" s="164"/>
      <c r="L29" s="164"/>
      <c r="M29" s="164"/>
      <c r="N29" s="114">
        <f>((B29*단가대비표!D6)+(단가대비표!D7*정밀점검내역!C29)+(정밀점검내역!D29*단가대비표!D8))*F29*H29*G29</f>
        <v>456581.28600000002</v>
      </c>
      <c r="O29" s="165">
        <v>0</v>
      </c>
      <c r="P29" s="164"/>
      <c r="Q29" s="148">
        <f>N29*O29</f>
        <v>0</v>
      </c>
      <c r="R29" s="112"/>
      <c r="S29" s="7"/>
      <c r="T29" s="7"/>
      <c r="U29" s="7"/>
      <c r="V29" s="7"/>
      <c r="W29" s="7"/>
      <c r="X29" s="7"/>
      <c r="Y29" s="7"/>
      <c r="AW29" s="7"/>
      <c r="AX29" s="7"/>
      <c r="AZ29" s="7"/>
    </row>
    <row r="30" spans="1:52" ht="28.5" customHeight="1">
      <c r="A30" s="150" t="s">
        <v>607</v>
      </c>
      <c r="B30" s="162">
        <v>0.04</v>
      </c>
      <c r="C30" s="162">
        <v>0.11</v>
      </c>
      <c r="D30" s="162">
        <v>0.13</v>
      </c>
      <c r="E30" s="163" t="s">
        <v>606</v>
      </c>
      <c r="F30" s="166">
        <v>2</v>
      </c>
      <c r="G30" s="111">
        <v>1.05</v>
      </c>
      <c r="H30" s="111">
        <v>1</v>
      </c>
      <c r="I30" s="615" t="s">
        <v>608</v>
      </c>
      <c r="J30" s="614"/>
      <c r="K30" s="164"/>
      <c r="L30" s="164"/>
      <c r="M30" s="164"/>
      <c r="N30" s="114">
        <f>((B30*단가대비표!D6)+(단가대비표!D7*정밀점검내역!C30)+(정밀점검내역!D30*단가대비표!D8))*F30*H30*G30</f>
        <v>152193.76200000002</v>
      </c>
      <c r="O30" s="165">
        <v>0</v>
      </c>
      <c r="P30" s="164"/>
      <c r="Q30" s="122">
        <f t="shared" si="0"/>
        <v>0</v>
      </c>
      <c r="R30" s="112"/>
      <c r="S30" s="7"/>
      <c r="T30" s="7"/>
      <c r="U30" s="7"/>
      <c r="V30" s="7"/>
      <c r="W30" s="7"/>
      <c r="X30" s="7"/>
      <c r="Y30" s="7"/>
      <c r="AW30" s="7"/>
      <c r="AX30" s="7"/>
      <c r="AZ30" s="7"/>
    </row>
    <row r="31" spans="1:52" ht="28.5" customHeight="1">
      <c r="A31" s="150" t="s">
        <v>611</v>
      </c>
      <c r="B31" s="162">
        <v>0.04</v>
      </c>
      <c r="C31" s="162">
        <v>0.11</v>
      </c>
      <c r="D31" s="162">
        <v>0.13</v>
      </c>
      <c r="E31" s="163" t="s">
        <v>606</v>
      </c>
      <c r="F31" s="166">
        <f>4+4+2+2+2</f>
        <v>14</v>
      </c>
      <c r="G31" s="111">
        <v>1.05</v>
      </c>
      <c r="H31" s="111">
        <v>1</v>
      </c>
      <c r="I31" s="615" t="s">
        <v>612</v>
      </c>
      <c r="J31" s="614"/>
      <c r="K31" s="164"/>
      <c r="L31" s="164"/>
      <c r="M31" s="164"/>
      <c r="N31" s="114">
        <f>((B31*단가대비표!D6)+(단가대비표!D7*정밀점검내역!C31)+(정밀점검내역!D31*단가대비표!D8))*F31*H31*G31</f>
        <v>1065356.334</v>
      </c>
      <c r="O31" s="165">
        <v>0</v>
      </c>
      <c r="P31" s="164"/>
      <c r="Q31" s="122">
        <f t="shared" si="0"/>
        <v>0</v>
      </c>
      <c r="R31" s="112"/>
      <c r="S31" s="7"/>
      <c r="T31" s="7"/>
      <c r="U31" s="7"/>
      <c r="V31" s="7"/>
      <c r="W31" s="7"/>
      <c r="X31" s="7"/>
      <c r="Y31" s="7"/>
      <c r="AW31" s="7"/>
      <c r="AX31" s="7"/>
      <c r="AZ31" s="7"/>
    </row>
    <row r="32" spans="1:52" ht="28.5" customHeight="1">
      <c r="A32" s="150" t="s">
        <v>613</v>
      </c>
      <c r="B32" s="162">
        <v>0.04</v>
      </c>
      <c r="C32" s="162">
        <v>0.11</v>
      </c>
      <c r="D32" s="162">
        <v>0.13</v>
      </c>
      <c r="E32" s="163" t="s">
        <v>606</v>
      </c>
      <c r="F32" s="166">
        <v>2</v>
      </c>
      <c r="G32" s="111">
        <v>1.05</v>
      </c>
      <c r="H32" s="111">
        <v>1</v>
      </c>
      <c r="I32" s="613" t="s">
        <v>615</v>
      </c>
      <c r="J32" s="614"/>
      <c r="K32" s="164"/>
      <c r="L32" s="164"/>
      <c r="M32" s="164"/>
      <c r="N32" s="114">
        <f>((B32*단가대비표!D6)+(단가대비표!D7*정밀점검내역!C32)+(정밀점검내역!D32*단가대비표!D8))*F32*H32*G32</f>
        <v>152193.76200000002</v>
      </c>
      <c r="O32" s="165">
        <v>0</v>
      </c>
      <c r="P32" s="164"/>
      <c r="Q32" s="122">
        <f t="shared" si="0"/>
        <v>0</v>
      </c>
      <c r="R32" s="112"/>
      <c r="S32" s="7"/>
      <c r="T32" s="7"/>
      <c r="U32" s="7"/>
      <c r="V32" s="7"/>
      <c r="W32" s="7"/>
      <c r="X32" s="7"/>
      <c r="Y32" s="7"/>
      <c r="AW32" s="7"/>
      <c r="AX32" s="7"/>
      <c r="AZ32" s="7"/>
    </row>
    <row r="33" spans="1:52" ht="28.5" customHeight="1">
      <c r="A33" s="150" t="s">
        <v>614</v>
      </c>
      <c r="B33" s="162">
        <v>0.04</v>
      </c>
      <c r="C33" s="162">
        <v>0.11</v>
      </c>
      <c r="D33" s="162">
        <v>0.13</v>
      </c>
      <c r="E33" s="163" t="s">
        <v>606</v>
      </c>
      <c r="F33" s="111">
        <v>2</v>
      </c>
      <c r="G33" s="111">
        <v>1.05</v>
      </c>
      <c r="H33" s="111">
        <v>1</v>
      </c>
      <c r="I33" s="615" t="s">
        <v>616</v>
      </c>
      <c r="J33" s="614"/>
      <c r="K33" s="164"/>
      <c r="L33" s="164"/>
      <c r="M33" s="164"/>
      <c r="N33" s="114">
        <f>((B33*단가대비표!D6)+(단가대비표!D7*정밀점검내역!C33)+(정밀점검내역!D33*단가대비표!D8))*F33*H33</f>
        <v>144946.44</v>
      </c>
      <c r="O33" s="165">
        <v>0</v>
      </c>
      <c r="P33" s="164"/>
      <c r="Q33" s="122">
        <f t="shared" si="0"/>
        <v>0</v>
      </c>
      <c r="R33" s="112"/>
      <c r="S33" s="7"/>
      <c r="T33" s="7"/>
      <c r="U33" s="7"/>
      <c r="V33" s="7"/>
      <c r="W33" s="7"/>
      <c r="X33" s="7"/>
      <c r="Y33" s="7"/>
      <c r="AW33" s="7"/>
      <c r="AX33" s="7"/>
      <c r="AZ33" s="7"/>
    </row>
    <row r="34" spans="1:52" ht="28.5" customHeight="1">
      <c r="A34" s="150" t="s">
        <v>614</v>
      </c>
      <c r="B34" s="162">
        <v>0</v>
      </c>
      <c r="C34" s="162">
        <v>0</v>
      </c>
      <c r="D34" s="162">
        <v>0</v>
      </c>
      <c r="E34" s="163" t="s">
        <v>606</v>
      </c>
      <c r="F34" s="111">
        <f>26+1</f>
        <v>27</v>
      </c>
      <c r="G34" s="111">
        <v>1.05</v>
      </c>
      <c r="H34" s="111">
        <v>1</v>
      </c>
      <c r="I34" s="615" t="s">
        <v>617</v>
      </c>
      <c r="J34" s="614"/>
      <c r="K34" s="164"/>
      <c r="L34" s="164"/>
      <c r="M34" s="164"/>
      <c r="N34" s="114">
        <f>((B34*단가대비표!D6)+(단가대비표!D7*정밀점검내역!C34)+(정밀점검내역!D34*단가대비표!D8))*F34*H34*G34</f>
        <v>0</v>
      </c>
      <c r="O34" s="165">
        <v>0</v>
      </c>
      <c r="P34" s="164"/>
      <c r="Q34" s="122">
        <f t="shared" si="0"/>
        <v>0</v>
      </c>
      <c r="R34" s="112" t="s">
        <v>661</v>
      </c>
      <c r="S34" s="7"/>
      <c r="T34" s="7"/>
      <c r="U34" s="7"/>
      <c r="V34" s="7"/>
      <c r="W34" s="7"/>
      <c r="X34" s="7"/>
      <c r="Y34" s="7"/>
      <c r="AW34" s="7"/>
      <c r="AX34" s="7"/>
      <c r="AZ34" s="7"/>
    </row>
    <row r="35" spans="1:52" ht="28.5" customHeight="1">
      <c r="A35" s="150"/>
      <c r="B35" s="162"/>
      <c r="C35" s="162"/>
      <c r="D35" s="162"/>
      <c r="E35" s="163"/>
      <c r="F35" s="111"/>
      <c r="G35" s="111"/>
      <c r="H35" s="111"/>
      <c r="I35" s="615"/>
      <c r="J35" s="614"/>
      <c r="K35" s="164"/>
      <c r="L35" s="164"/>
      <c r="M35" s="164"/>
      <c r="N35" s="114"/>
      <c r="O35" s="165"/>
      <c r="P35" s="164"/>
      <c r="Q35" s="148"/>
      <c r="R35" s="112"/>
      <c r="S35" s="7"/>
      <c r="T35" s="7"/>
      <c r="U35" s="7"/>
      <c r="V35" s="7"/>
      <c r="W35" s="7"/>
      <c r="X35" s="7"/>
      <c r="Y35" s="7"/>
      <c r="AW35" s="7"/>
      <c r="AX35" s="7"/>
      <c r="AZ35" s="7"/>
    </row>
    <row r="36" spans="1:52" ht="28.5" customHeight="1">
      <c r="A36" s="180" t="s">
        <v>618</v>
      </c>
      <c r="B36" s="181">
        <v>0.1</v>
      </c>
      <c r="C36" s="181">
        <v>0.21</v>
      </c>
      <c r="D36" s="181">
        <v>0.13</v>
      </c>
      <c r="E36" s="182" t="s">
        <v>660</v>
      </c>
      <c r="F36" s="197">
        <f>SUM(F37:F44)</f>
        <v>41</v>
      </c>
      <c r="G36" s="183">
        <v>1.05</v>
      </c>
      <c r="H36" s="183">
        <v>1</v>
      </c>
      <c r="I36" s="618"/>
      <c r="J36" s="617"/>
      <c r="K36" s="184"/>
      <c r="L36" s="184"/>
      <c r="M36" s="184"/>
      <c r="N36" s="185">
        <f>((B36*단가대비표!D6)+(단가대비표!D7*정밀점검내역!C36)+(정밀점검내역!D36*단가대비표!D8))*F36*H36*G36</f>
        <v>5167006.5090000005</v>
      </c>
      <c r="O36" s="186">
        <v>0.2</v>
      </c>
      <c r="P36" s="184"/>
      <c r="Q36" s="192">
        <f>N36*O36</f>
        <v>1033401.3018000001</v>
      </c>
      <c r="R36" s="188"/>
      <c r="S36" s="7"/>
      <c r="T36" s="7"/>
      <c r="U36" s="7"/>
      <c r="V36" s="7"/>
      <c r="W36" s="7"/>
      <c r="X36" s="7"/>
      <c r="Y36" s="7"/>
      <c r="AW36" s="7"/>
      <c r="AX36" s="7"/>
      <c r="AZ36" s="7"/>
    </row>
    <row r="37" spans="1:52" ht="28.5" customHeight="1">
      <c r="A37" s="150" t="s">
        <v>619</v>
      </c>
      <c r="B37" s="162">
        <v>0.1</v>
      </c>
      <c r="C37" s="162">
        <v>0.21</v>
      </c>
      <c r="D37" s="162">
        <v>0.13</v>
      </c>
      <c r="E37" s="163" t="s">
        <v>606</v>
      </c>
      <c r="F37" s="166">
        <v>3</v>
      </c>
      <c r="G37" s="111">
        <v>1.05</v>
      </c>
      <c r="H37" s="111">
        <v>1</v>
      </c>
      <c r="I37" s="613" t="s">
        <v>624</v>
      </c>
      <c r="J37" s="614"/>
      <c r="K37" s="164"/>
      <c r="L37" s="164"/>
      <c r="M37" s="164"/>
      <c r="N37" s="114">
        <f>((B37*단가대비표!D6)+(단가대비표!D7*정밀점검내역!C37)+(정밀점검내역!D37*단가대비표!D8))*F37*H37*G37</f>
        <v>378073.64700000006</v>
      </c>
      <c r="O37" s="165">
        <v>0</v>
      </c>
      <c r="P37" s="164"/>
      <c r="Q37" s="122">
        <f t="shared" si="0"/>
        <v>0</v>
      </c>
      <c r="R37" s="112" t="s">
        <v>621</v>
      </c>
      <c r="S37" s="7"/>
      <c r="T37" s="7"/>
      <c r="U37" s="7"/>
      <c r="V37" s="7"/>
      <c r="W37" s="7"/>
      <c r="X37" s="7"/>
      <c r="Y37" s="7"/>
      <c r="AW37" s="7"/>
      <c r="AX37" s="7"/>
      <c r="AZ37" s="7"/>
    </row>
    <row r="38" spans="1:52" ht="28.5" customHeight="1">
      <c r="A38" s="150" t="s">
        <v>620</v>
      </c>
      <c r="B38" s="162">
        <v>0.1</v>
      </c>
      <c r="C38" s="162">
        <v>0.21</v>
      </c>
      <c r="D38" s="162">
        <v>0.13</v>
      </c>
      <c r="E38" s="163" t="s">
        <v>606</v>
      </c>
      <c r="F38" s="111">
        <v>3</v>
      </c>
      <c r="G38" s="111">
        <v>1.05</v>
      </c>
      <c r="H38" s="111">
        <v>1</v>
      </c>
      <c r="I38" s="613" t="s">
        <v>623</v>
      </c>
      <c r="J38" s="614"/>
      <c r="K38" s="164"/>
      <c r="L38" s="164"/>
      <c r="M38" s="164"/>
      <c r="N38" s="114">
        <f>((B38*단가대비표!D6)+(단가대비표!D7*정밀점검내역!C38)+(정밀점검내역!D38*단가대비표!D8))*F38*H38</f>
        <v>360070.14</v>
      </c>
      <c r="O38" s="165">
        <v>0</v>
      </c>
      <c r="P38" s="164"/>
      <c r="Q38" s="122">
        <f t="shared" si="0"/>
        <v>0</v>
      </c>
      <c r="R38" s="112" t="s">
        <v>622</v>
      </c>
      <c r="S38" s="7"/>
      <c r="T38" s="7"/>
      <c r="U38" s="7"/>
      <c r="V38" s="7"/>
      <c r="W38" s="7"/>
      <c r="X38" s="7"/>
      <c r="Y38" s="7"/>
      <c r="AW38" s="7"/>
      <c r="AX38" s="7"/>
      <c r="AZ38" s="7"/>
    </row>
    <row r="39" spans="1:52" ht="28.5" customHeight="1">
      <c r="A39" s="150" t="s">
        <v>625</v>
      </c>
      <c r="B39" s="162">
        <v>0.1</v>
      </c>
      <c r="C39" s="162">
        <v>0.21</v>
      </c>
      <c r="D39" s="162">
        <v>0.13</v>
      </c>
      <c r="E39" s="163" t="s">
        <v>606</v>
      </c>
      <c r="F39" s="111">
        <v>3</v>
      </c>
      <c r="G39" s="111">
        <v>1.05</v>
      </c>
      <c r="H39" s="111">
        <v>1</v>
      </c>
      <c r="I39" s="615" t="s">
        <v>626</v>
      </c>
      <c r="J39" s="614"/>
      <c r="K39" s="164"/>
      <c r="L39" s="164"/>
      <c r="M39" s="164"/>
      <c r="N39" s="114">
        <f>((B39*단가대비표!D6)+(단가대비표!D7*정밀점검내역!C39)+(정밀점검내역!D39*단가대비표!D8))*F39*H39*G39</f>
        <v>378073.64700000006</v>
      </c>
      <c r="O39" s="165">
        <v>0</v>
      </c>
      <c r="P39" s="164"/>
      <c r="Q39" s="122">
        <f t="shared" si="0"/>
        <v>0</v>
      </c>
      <c r="R39" s="112" t="s">
        <v>629</v>
      </c>
      <c r="S39" s="7"/>
      <c r="T39" s="7"/>
      <c r="U39" s="7"/>
      <c r="V39" s="7"/>
      <c r="W39" s="7"/>
      <c r="X39" s="7"/>
      <c r="Y39" s="7"/>
      <c r="AW39" s="7"/>
      <c r="AX39" s="7"/>
      <c r="AZ39" s="7"/>
    </row>
    <row r="40" spans="1:52" ht="28.5" customHeight="1">
      <c r="A40" s="150" t="s">
        <v>627</v>
      </c>
      <c r="B40" s="162">
        <v>0.1</v>
      </c>
      <c r="C40" s="162">
        <v>0.21</v>
      </c>
      <c r="D40" s="162">
        <v>0.13</v>
      </c>
      <c r="E40" s="163" t="s">
        <v>606</v>
      </c>
      <c r="F40" s="111">
        <v>3</v>
      </c>
      <c r="G40" s="111">
        <v>1.05</v>
      </c>
      <c r="H40" s="111">
        <v>1</v>
      </c>
      <c r="I40" s="615" t="s">
        <v>628</v>
      </c>
      <c r="J40" s="614"/>
      <c r="K40" s="164"/>
      <c r="L40" s="164"/>
      <c r="M40" s="164"/>
      <c r="N40" s="114">
        <f>((B40*단가대비표!D6)+(단가대비표!D7*정밀점검내역!C40)+(정밀점검내역!D40*단가대비표!D8))*F40*H40</f>
        <v>360070.14</v>
      </c>
      <c r="O40" s="165">
        <v>0</v>
      </c>
      <c r="P40" s="164"/>
      <c r="Q40" s="122">
        <f>(N40+L40)*O40</f>
        <v>0</v>
      </c>
      <c r="R40" s="112" t="s">
        <v>629</v>
      </c>
      <c r="S40" s="7"/>
      <c r="T40" s="7"/>
      <c r="U40" s="7"/>
      <c r="V40" s="7"/>
      <c r="W40" s="7"/>
      <c r="X40" s="7"/>
      <c r="Y40" s="7"/>
      <c r="AW40" s="7"/>
      <c r="AX40" s="7"/>
      <c r="AZ40" s="7"/>
    </row>
    <row r="41" spans="1:52" ht="28.5" customHeight="1">
      <c r="A41" s="149" t="s">
        <v>630</v>
      </c>
      <c r="B41" s="162">
        <v>0.1</v>
      </c>
      <c r="C41" s="162">
        <v>0.21</v>
      </c>
      <c r="D41" s="162">
        <v>0.13</v>
      </c>
      <c r="E41" s="163" t="s">
        <v>606</v>
      </c>
      <c r="F41" s="111">
        <v>19</v>
      </c>
      <c r="G41" s="111">
        <v>1.05</v>
      </c>
      <c r="H41" s="111">
        <v>1</v>
      </c>
      <c r="I41" s="615" t="s">
        <v>631</v>
      </c>
      <c r="J41" s="614"/>
      <c r="K41" s="164"/>
      <c r="L41" s="164"/>
      <c r="M41" s="164"/>
      <c r="N41" s="114">
        <f>((B41*단가대비표!D6)+(단가대비표!D7*정밀점검내역!C41)+(정밀점검내역!D41*단가대비표!D8))*F41*H41*G41</f>
        <v>2394466.4310000003</v>
      </c>
      <c r="O41" s="165">
        <v>0</v>
      </c>
      <c r="P41" s="164"/>
      <c r="Q41" s="122">
        <f>(N41+L41)*O41</f>
        <v>0</v>
      </c>
      <c r="R41" s="112"/>
      <c r="S41" s="7"/>
      <c r="T41" s="7"/>
      <c r="U41" s="7"/>
      <c r="V41" s="7"/>
      <c r="W41" s="7"/>
      <c r="X41" s="7"/>
      <c r="Y41" s="7"/>
      <c r="AW41" s="7"/>
      <c r="AX41" s="7"/>
      <c r="AZ41" s="7"/>
    </row>
    <row r="42" spans="1:52" ht="28.5" customHeight="1">
      <c r="A42" s="150" t="s">
        <v>632</v>
      </c>
      <c r="B42" s="162">
        <v>0.1</v>
      </c>
      <c r="C42" s="162">
        <v>0.21</v>
      </c>
      <c r="D42" s="162">
        <v>0.13</v>
      </c>
      <c r="E42" s="163" t="s">
        <v>606</v>
      </c>
      <c r="F42" s="166">
        <v>4</v>
      </c>
      <c r="G42" s="167">
        <v>1.05</v>
      </c>
      <c r="H42" s="111">
        <v>1</v>
      </c>
      <c r="I42" s="613" t="s">
        <v>633</v>
      </c>
      <c r="J42" s="614"/>
      <c r="K42" s="164"/>
      <c r="L42" s="164"/>
      <c r="M42" s="164"/>
      <c r="N42" s="114">
        <f>((B42*단가대비표!D6)+(단가대비표!D7*정밀점검내역!C42)+(정밀점검내역!D42*단가대비표!D8))*F42*H42*G42</f>
        <v>504098.19600000005</v>
      </c>
      <c r="O42" s="165">
        <v>0</v>
      </c>
      <c r="P42" s="164"/>
      <c r="Q42" s="122">
        <f>(N42+L42)*O42*G42</f>
        <v>0</v>
      </c>
      <c r="R42" s="112"/>
      <c r="S42" s="7"/>
      <c r="T42" s="7"/>
      <c r="U42" s="7"/>
      <c r="V42" s="7"/>
      <c r="W42" s="7"/>
      <c r="X42" s="7"/>
      <c r="Y42" s="7"/>
      <c r="AW42" s="7"/>
      <c r="AX42" s="7"/>
      <c r="AZ42" s="7"/>
    </row>
    <row r="43" spans="1:52" ht="28.5" customHeight="1">
      <c r="A43" s="150" t="s">
        <v>634</v>
      </c>
      <c r="B43" s="162">
        <v>0.1</v>
      </c>
      <c r="C43" s="162">
        <v>0.21</v>
      </c>
      <c r="D43" s="162">
        <v>0.13</v>
      </c>
      <c r="E43" s="163" t="s">
        <v>606</v>
      </c>
      <c r="F43" s="166">
        <v>3</v>
      </c>
      <c r="G43" s="167">
        <v>1.05</v>
      </c>
      <c r="H43" s="111">
        <v>1</v>
      </c>
      <c r="I43" s="615" t="s">
        <v>635</v>
      </c>
      <c r="J43" s="614"/>
      <c r="K43" s="164"/>
      <c r="L43" s="164"/>
      <c r="M43" s="164"/>
      <c r="N43" s="114">
        <f>((B43*단가대비표!D6)+(단가대비표!D7*정밀점검내역!C43)+(정밀점검내역!D43*단가대비표!D8))*F43*H43*G43</f>
        <v>378073.64700000006</v>
      </c>
      <c r="O43" s="165">
        <v>0</v>
      </c>
      <c r="P43" s="164"/>
      <c r="Q43" s="122">
        <f>(N43+L43)*O43*G43</f>
        <v>0</v>
      </c>
      <c r="R43" s="112"/>
      <c r="S43" s="7"/>
      <c r="T43" s="7"/>
      <c r="U43" s="7"/>
      <c r="V43" s="7"/>
      <c r="W43" s="7"/>
      <c r="X43" s="7"/>
      <c r="Y43" s="7"/>
      <c r="AW43" s="7"/>
      <c r="AX43" s="7"/>
      <c r="AZ43" s="7"/>
    </row>
    <row r="44" spans="1:52" ht="28.5" customHeight="1">
      <c r="A44" s="150" t="s">
        <v>636</v>
      </c>
      <c r="B44" s="162">
        <v>0.1</v>
      </c>
      <c r="C44" s="162">
        <v>0.21</v>
      </c>
      <c r="D44" s="162">
        <v>0.13</v>
      </c>
      <c r="E44" s="163" t="s">
        <v>606</v>
      </c>
      <c r="F44" s="111">
        <v>3</v>
      </c>
      <c r="G44" s="167">
        <v>1.05</v>
      </c>
      <c r="H44" s="111">
        <v>1</v>
      </c>
      <c r="I44" s="615" t="s">
        <v>637</v>
      </c>
      <c r="J44" s="614"/>
      <c r="K44" s="164"/>
      <c r="L44" s="164"/>
      <c r="M44" s="164"/>
      <c r="N44" s="114">
        <f>((B44*단가대비표!D6)+(단가대비표!D7*정밀점검내역!C44)+(정밀점검내역!D44*단가대비표!D8))*F44*H44*G44</f>
        <v>378073.64700000006</v>
      </c>
      <c r="O44" s="165">
        <v>0</v>
      </c>
      <c r="P44" s="164"/>
      <c r="Q44" s="122">
        <f>(N44+L44)*O44*G44</f>
        <v>0</v>
      </c>
      <c r="R44" s="112"/>
      <c r="S44" s="7"/>
      <c r="T44" s="7"/>
      <c r="U44" s="7"/>
      <c r="V44" s="7"/>
      <c r="W44" s="7"/>
      <c r="X44" s="7"/>
      <c r="Y44" s="7"/>
      <c r="AW44" s="7"/>
      <c r="AX44" s="7"/>
      <c r="AZ44" s="7"/>
    </row>
    <row r="45" spans="1:52" ht="28.5" customHeight="1">
      <c r="A45" s="150"/>
      <c r="B45" s="162"/>
      <c r="C45" s="162"/>
      <c r="D45" s="162"/>
      <c r="E45" s="163"/>
      <c r="F45" s="111"/>
      <c r="G45" s="167"/>
      <c r="H45" s="111"/>
      <c r="I45" s="615"/>
      <c r="J45" s="614"/>
      <c r="K45" s="164"/>
      <c r="L45" s="164"/>
      <c r="M45" s="164"/>
      <c r="N45" s="114"/>
      <c r="O45" s="165"/>
      <c r="P45" s="164"/>
      <c r="Q45" s="122"/>
      <c r="R45" s="112"/>
      <c r="S45" s="7"/>
      <c r="T45" s="7"/>
      <c r="U45" s="7"/>
      <c r="V45" s="7"/>
      <c r="W45" s="7"/>
      <c r="X45" s="7"/>
      <c r="Y45" s="7"/>
      <c r="AW45" s="7"/>
      <c r="AX45" s="7"/>
      <c r="AZ45" s="7"/>
    </row>
    <row r="46" spans="1:52" ht="28.5" customHeight="1">
      <c r="A46" s="160" t="s">
        <v>638</v>
      </c>
      <c r="B46" s="162"/>
      <c r="C46" s="162"/>
      <c r="D46" s="162"/>
      <c r="E46" s="163"/>
      <c r="F46" s="111"/>
      <c r="G46" s="167"/>
      <c r="H46" s="111"/>
      <c r="I46" s="615"/>
      <c r="J46" s="614"/>
      <c r="K46" s="164"/>
      <c r="L46" s="164"/>
      <c r="M46" s="164"/>
      <c r="N46" s="114"/>
      <c r="O46" s="165"/>
      <c r="P46" s="164"/>
      <c r="Q46" s="122"/>
      <c r="R46" s="112"/>
      <c r="S46" s="7"/>
      <c r="T46" s="7"/>
      <c r="U46" s="7"/>
      <c r="V46" s="7"/>
      <c r="W46" s="7"/>
      <c r="X46" s="7"/>
      <c r="Y46" s="7"/>
      <c r="AW46" s="7"/>
      <c r="AX46" s="7"/>
      <c r="AZ46" s="7"/>
    </row>
    <row r="47" spans="1:52" ht="28.5" customHeight="1">
      <c r="A47" s="149" t="s">
        <v>641</v>
      </c>
      <c r="B47" s="172">
        <v>0.02</v>
      </c>
      <c r="C47" s="172">
        <v>0.16</v>
      </c>
      <c r="D47" s="172">
        <v>7.0000000000000007E-2</v>
      </c>
      <c r="E47" s="173" t="s">
        <v>639</v>
      </c>
      <c r="F47" s="198">
        <v>1</v>
      </c>
      <c r="G47" s="174">
        <v>1.05</v>
      </c>
      <c r="H47" s="174">
        <v>1</v>
      </c>
      <c r="I47" s="619" t="s">
        <v>643</v>
      </c>
      <c r="J47" s="620"/>
      <c r="K47" s="175"/>
      <c r="L47" s="175"/>
      <c r="M47" s="175"/>
      <c r="N47" s="114">
        <f>((B47*단가대비표!D6)+(단가대비표!D7*정밀점검내역!C47)+(정밀점검내역!D47*단가대비표!D8))*F47*H47*G47</f>
        <v>70303.873500000016</v>
      </c>
      <c r="O47" s="176">
        <v>1</v>
      </c>
      <c r="P47" s="175"/>
      <c r="Q47" s="177">
        <f>(N47+L47)*O47</f>
        <v>70303.873500000016</v>
      </c>
      <c r="R47" s="178" t="s">
        <v>640</v>
      </c>
      <c r="S47" s="7"/>
      <c r="T47" s="7"/>
      <c r="U47" s="7"/>
      <c r="V47" s="7"/>
      <c r="W47" s="7"/>
      <c r="X47" s="7"/>
      <c r="Y47" s="7"/>
      <c r="AW47" s="7"/>
      <c r="AX47" s="7"/>
      <c r="AZ47" s="7"/>
    </row>
    <row r="48" spans="1:52" ht="28.5" customHeight="1">
      <c r="A48" s="150" t="s">
        <v>642</v>
      </c>
      <c r="B48" s="172">
        <v>0.02</v>
      </c>
      <c r="C48" s="172">
        <v>0.16</v>
      </c>
      <c r="D48" s="172">
        <v>7.0000000000000007E-2</v>
      </c>
      <c r="E48" s="173" t="s">
        <v>639</v>
      </c>
      <c r="F48" s="198">
        <v>1</v>
      </c>
      <c r="G48" s="174">
        <v>1.05</v>
      </c>
      <c r="H48" s="174">
        <v>1</v>
      </c>
      <c r="I48" s="613" t="s">
        <v>644</v>
      </c>
      <c r="J48" s="614"/>
      <c r="K48" s="164"/>
      <c r="L48" s="164"/>
      <c r="M48" s="164"/>
      <c r="N48" s="114">
        <f>((B48*단가대비표!D6)+(단가대비표!D7*정밀점검내역!C48)+(정밀점검내역!D48*단가대비표!D8))*F48*H48*G48</f>
        <v>70303.873500000016</v>
      </c>
      <c r="O48" s="165">
        <v>1</v>
      </c>
      <c r="P48" s="164"/>
      <c r="Q48" s="148">
        <f>N48*O48</f>
        <v>70303.873500000016</v>
      </c>
      <c r="R48" s="178" t="s">
        <v>640</v>
      </c>
      <c r="S48" s="7"/>
      <c r="T48" s="7"/>
      <c r="U48" s="7"/>
      <c r="V48" s="7"/>
      <c r="W48" s="7"/>
      <c r="X48" s="7"/>
      <c r="Y48" s="7"/>
      <c r="AW48" s="7"/>
      <c r="AX48" s="7"/>
      <c r="AZ48" s="7"/>
    </row>
    <row r="49" spans="1:52" ht="28.5" customHeight="1">
      <c r="A49" s="150" t="s">
        <v>645</v>
      </c>
      <c r="B49" s="162">
        <v>0.02</v>
      </c>
      <c r="C49" s="162">
        <v>0.16</v>
      </c>
      <c r="D49" s="162">
        <v>7.0000000000000007E-2</v>
      </c>
      <c r="E49" s="163" t="s">
        <v>646</v>
      </c>
      <c r="F49" s="194">
        <v>4</v>
      </c>
      <c r="G49" s="111">
        <v>1.05</v>
      </c>
      <c r="H49" s="111">
        <v>1</v>
      </c>
      <c r="I49" s="615" t="s">
        <v>649</v>
      </c>
      <c r="J49" s="614"/>
      <c r="K49" s="164"/>
      <c r="L49" s="164"/>
      <c r="M49" s="164"/>
      <c r="N49" s="114">
        <f>((B49*단가대비표!D6)+(단가대비표!D7*정밀점검내역!C49)+(정밀점검내역!D49*단가대비표!D8))*F49*H49*G49</f>
        <v>281215.49400000006</v>
      </c>
      <c r="O49" s="165">
        <v>1</v>
      </c>
      <c r="P49" s="164"/>
      <c r="Q49" s="122">
        <f>(N49+L49)*O49</f>
        <v>281215.49400000006</v>
      </c>
      <c r="R49" s="178" t="s">
        <v>640</v>
      </c>
      <c r="S49" s="7"/>
      <c r="T49" s="7"/>
      <c r="U49" s="7"/>
      <c r="V49" s="7"/>
      <c r="W49" s="7"/>
      <c r="X49" s="7"/>
      <c r="Y49" s="7"/>
      <c r="AW49" s="7"/>
      <c r="AX49" s="7"/>
      <c r="AZ49" s="7"/>
    </row>
    <row r="50" spans="1:52" ht="28.5" customHeight="1">
      <c r="A50" s="149" t="s">
        <v>647</v>
      </c>
      <c r="B50" s="162">
        <v>0.1</v>
      </c>
      <c r="C50" s="162">
        <v>0.27</v>
      </c>
      <c r="D50" s="162">
        <v>0.17</v>
      </c>
      <c r="E50" s="163" t="s">
        <v>591</v>
      </c>
      <c r="F50" s="194">
        <v>1</v>
      </c>
      <c r="G50" s="111">
        <v>1.05</v>
      </c>
      <c r="H50" s="111">
        <v>1</v>
      </c>
      <c r="I50" s="615" t="s">
        <v>648</v>
      </c>
      <c r="J50" s="614"/>
      <c r="K50" s="164"/>
      <c r="L50" s="164"/>
      <c r="M50" s="164"/>
      <c r="N50" s="114">
        <f>((B50*단가대비표!D6)+(단가대비표!D7*정밀점검내역!C50)+(정밀점검내역!D50*단가대비표!D8))*F50*H50*G50</f>
        <v>153020.74200000003</v>
      </c>
      <c r="O50" s="165">
        <v>1</v>
      </c>
      <c r="P50" s="164"/>
      <c r="Q50" s="122">
        <f>(N50+L50)*O50</f>
        <v>153020.74200000003</v>
      </c>
      <c r="R50" s="178" t="s">
        <v>640</v>
      </c>
      <c r="S50" s="7"/>
      <c r="T50" s="7"/>
      <c r="U50" s="7"/>
      <c r="V50" s="7"/>
      <c r="W50" s="7"/>
      <c r="X50" s="7"/>
      <c r="Y50" s="7"/>
      <c r="AW50" s="7"/>
      <c r="AX50" s="7"/>
      <c r="AZ50" s="7"/>
    </row>
    <row r="51" spans="1:52" ht="28.5" customHeight="1">
      <c r="A51" s="150"/>
      <c r="B51" s="162"/>
      <c r="C51" s="162"/>
      <c r="D51" s="162"/>
      <c r="E51" s="163"/>
      <c r="F51" s="166"/>
      <c r="G51" s="111"/>
      <c r="H51" s="111"/>
      <c r="I51" s="615"/>
      <c r="J51" s="614"/>
      <c r="K51" s="164"/>
      <c r="L51" s="164"/>
      <c r="M51" s="164"/>
      <c r="N51" s="114"/>
      <c r="O51" s="165"/>
      <c r="P51" s="164"/>
      <c r="Q51" s="122"/>
      <c r="R51" s="112"/>
      <c r="S51" s="7"/>
      <c r="T51" s="7"/>
      <c r="U51" s="7"/>
      <c r="V51" s="7"/>
      <c r="W51" s="7"/>
      <c r="X51" s="7"/>
      <c r="Y51" s="7"/>
      <c r="AW51" s="7"/>
      <c r="AX51" s="7"/>
      <c r="AZ51" s="7"/>
    </row>
    <row r="52" spans="1:52" ht="28.5" customHeight="1">
      <c r="A52" s="160" t="s">
        <v>650</v>
      </c>
      <c r="B52" s="162"/>
      <c r="C52" s="162"/>
      <c r="D52" s="162"/>
      <c r="E52" s="163"/>
      <c r="F52" s="166"/>
      <c r="G52" s="111"/>
      <c r="H52" s="111"/>
      <c r="I52" s="613"/>
      <c r="J52" s="614"/>
      <c r="K52" s="164"/>
      <c r="L52" s="164"/>
      <c r="M52" s="164"/>
      <c r="N52" s="114"/>
      <c r="O52" s="165"/>
      <c r="P52" s="164"/>
      <c r="Q52" s="122"/>
      <c r="R52" s="112"/>
      <c r="S52" s="7"/>
      <c r="T52" s="7"/>
      <c r="U52" s="7"/>
      <c r="V52" s="7"/>
      <c r="W52" s="7"/>
      <c r="X52" s="7"/>
      <c r="Y52" s="7"/>
      <c r="AW52" s="7"/>
      <c r="AX52" s="7"/>
      <c r="AZ52" s="7"/>
    </row>
    <row r="53" spans="1:52" ht="28.5" customHeight="1">
      <c r="A53" s="150" t="s">
        <v>651</v>
      </c>
      <c r="B53" s="162">
        <v>0.04</v>
      </c>
      <c r="C53" s="162">
        <v>0.35</v>
      </c>
      <c r="D53" s="162">
        <v>0.2</v>
      </c>
      <c r="E53" s="163" t="s">
        <v>652</v>
      </c>
      <c r="F53" s="194">
        <v>1</v>
      </c>
      <c r="G53" s="111">
        <v>1</v>
      </c>
      <c r="H53" s="111">
        <v>1.8</v>
      </c>
      <c r="I53" s="615"/>
      <c r="J53" s="614"/>
      <c r="K53" s="164"/>
      <c r="L53" s="164"/>
      <c r="M53" s="164"/>
      <c r="N53" s="114">
        <f>((B53*단가대비표!D6)+(단가대비표!D7*정밀점검내역!C53)+(정밀점검내역!D53*단가대비표!D8))*F53*H53*G53</f>
        <v>279992.86200000002</v>
      </c>
      <c r="O53" s="165">
        <v>1</v>
      </c>
      <c r="P53" s="164"/>
      <c r="Q53" s="159">
        <f>N53*O53</f>
        <v>279992.86200000002</v>
      </c>
      <c r="R53" s="112"/>
      <c r="S53" s="7"/>
      <c r="T53" s="7"/>
      <c r="U53" s="7"/>
      <c r="V53" s="7"/>
      <c r="W53" s="7"/>
      <c r="X53" s="7"/>
      <c r="Y53" s="7"/>
      <c r="AW53" s="7"/>
      <c r="AX53" s="7"/>
      <c r="AZ53" s="7"/>
    </row>
    <row r="54" spans="1:52" ht="28.5" customHeight="1">
      <c r="A54" s="160"/>
      <c r="B54" s="162"/>
      <c r="C54" s="162"/>
      <c r="D54" s="162"/>
      <c r="E54" s="163"/>
      <c r="F54" s="111"/>
      <c r="G54" s="111"/>
      <c r="H54" s="111"/>
      <c r="I54" s="615"/>
      <c r="J54" s="614"/>
      <c r="K54" s="164"/>
      <c r="L54" s="164"/>
      <c r="M54" s="164"/>
      <c r="N54" s="114"/>
      <c r="O54" s="114"/>
      <c r="P54" s="164"/>
      <c r="Q54" s="122"/>
      <c r="R54" s="112"/>
      <c r="S54" s="7"/>
      <c r="T54" s="7"/>
      <c r="U54" s="7"/>
      <c r="V54" s="7"/>
      <c r="W54" s="7"/>
      <c r="X54" s="7"/>
      <c r="Y54" s="7"/>
      <c r="AW54" s="7"/>
      <c r="AX54" s="7"/>
      <c r="AZ54" s="7"/>
    </row>
    <row r="55" spans="1:52" ht="28.5" customHeight="1">
      <c r="A55" s="179" t="s">
        <v>695</v>
      </c>
      <c r="B55" s="162"/>
      <c r="C55" s="162"/>
      <c r="D55" s="162"/>
      <c r="E55" s="163"/>
      <c r="F55" s="111"/>
      <c r="G55" s="111"/>
      <c r="H55" s="111"/>
      <c r="I55" s="615"/>
      <c r="J55" s="614"/>
      <c r="K55" s="164"/>
      <c r="L55" s="164"/>
      <c r="M55" s="164"/>
      <c r="N55" s="114"/>
      <c r="O55" s="165"/>
      <c r="P55" s="164"/>
      <c r="Q55" s="122"/>
      <c r="R55" s="112"/>
      <c r="S55" s="7"/>
      <c r="T55" s="7"/>
      <c r="U55" s="7"/>
      <c r="V55" s="7"/>
      <c r="W55" s="7"/>
      <c r="X55" s="7"/>
      <c r="Y55" s="7"/>
      <c r="AW55" s="7"/>
      <c r="AX55" s="7"/>
      <c r="AZ55" s="7"/>
    </row>
    <row r="56" spans="1:52" ht="28.5" customHeight="1">
      <c r="A56" s="152" t="s">
        <v>653</v>
      </c>
      <c r="B56" s="162">
        <v>0.04</v>
      </c>
      <c r="C56" s="162">
        <v>0.28999999999999998</v>
      </c>
      <c r="D56" s="162">
        <v>0.17</v>
      </c>
      <c r="E56" s="163" t="s">
        <v>110</v>
      </c>
      <c r="F56" s="166">
        <v>1</v>
      </c>
      <c r="G56" s="111">
        <v>1</v>
      </c>
      <c r="H56" s="111">
        <v>1.8</v>
      </c>
      <c r="I56" s="615"/>
      <c r="J56" s="614"/>
      <c r="K56" s="164"/>
      <c r="L56" s="164"/>
      <c r="M56" s="164"/>
      <c r="N56" s="114">
        <f>((B56*단가대비표!D6)+(단가대비표!D7*정밀점검내역!C56)+(정밀점검내역!D56*단가대비표!D8))*F56*H56*G56</f>
        <v>237666.52799999999</v>
      </c>
      <c r="O56" s="165">
        <v>1</v>
      </c>
      <c r="P56" s="164"/>
      <c r="Q56" s="122">
        <f>(N56+L56)*O56*G56</f>
        <v>237666.52799999999</v>
      </c>
      <c r="R56" s="112"/>
      <c r="S56" s="7"/>
      <c r="T56" s="7"/>
      <c r="U56" s="7"/>
      <c r="V56" s="7"/>
      <c r="W56" s="7"/>
      <c r="X56" s="7"/>
      <c r="Y56" s="7"/>
      <c r="AW56" s="7"/>
      <c r="AX56" s="7"/>
      <c r="AZ56" s="7"/>
    </row>
    <row r="57" spans="1:52" ht="28.5" customHeight="1">
      <c r="A57" s="152"/>
      <c r="B57" s="162"/>
      <c r="C57" s="162"/>
      <c r="D57" s="162"/>
      <c r="E57" s="163"/>
      <c r="F57" s="111"/>
      <c r="G57" s="111"/>
      <c r="H57" s="111"/>
      <c r="I57" s="615"/>
      <c r="J57" s="614"/>
      <c r="K57" s="164"/>
      <c r="L57" s="164"/>
      <c r="M57" s="164"/>
      <c r="N57" s="114">
        <f>((B57*단가대비표!D10)+(단가대비표!D11*정밀점검내역!C57)+(정밀점검내역!D57*단가대비표!D12))*F57*H57</f>
        <v>0</v>
      </c>
      <c r="O57" s="165"/>
      <c r="P57" s="164"/>
      <c r="Q57" s="122">
        <f>(N57+L57)*O57</f>
        <v>0</v>
      </c>
      <c r="R57" s="112"/>
      <c r="S57" s="7"/>
      <c r="T57" s="7"/>
      <c r="U57" s="7"/>
      <c r="V57" s="7"/>
      <c r="W57" s="7"/>
      <c r="X57" s="7"/>
      <c r="Y57" s="7"/>
      <c r="AW57" s="7"/>
      <c r="AX57" s="7"/>
      <c r="AZ57" s="7"/>
    </row>
    <row r="58" spans="1:52" ht="28.5" customHeight="1">
      <c r="A58" s="160" t="s">
        <v>696</v>
      </c>
      <c r="B58" s="162"/>
      <c r="C58" s="162"/>
      <c r="D58" s="162"/>
      <c r="E58" s="163"/>
      <c r="F58" s="111"/>
      <c r="G58" s="111"/>
      <c r="H58" s="111"/>
      <c r="I58" s="615"/>
      <c r="J58" s="614"/>
      <c r="K58" s="164"/>
      <c r="L58" s="164"/>
      <c r="M58" s="164"/>
      <c r="N58" s="114">
        <f>((B58*단가대비표!D11)+(단가대비표!D12*정밀점검내역!C58)+(정밀점검내역!D58*단가대비표!D13))*F58*H58</f>
        <v>0</v>
      </c>
      <c r="O58" s="165"/>
      <c r="P58" s="164"/>
      <c r="Q58" s="122">
        <f>(N58+L58)*O58</f>
        <v>0</v>
      </c>
      <c r="R58" s="112"/>
      <c r="S58" s="7"/>
      <c r="T58" s="7"/>
      <c r="U58" s="7"/>
      <c r="V58" s="7"/>
      <c r="W58" s="7"/>
      <c r="X58" s="7"/>
      <c r="Y58" s="7"/>
      <c r="AW58" s="7"/>
      <c r="AX58" s="7"/>
      <c r="AZ58" s="7"/>
    </row>
    <row r="59" spans="1:52" ht="28.5" customHeight="1">
      <c r="A59" s="152" t="s">
        <v>654</v>
      </c>
      <c r="B59" s="162">
        <v>0.04</v>
      </c>
      <c r="C59" s="162">
        <v>0.28999999999999998</v>
      </c>
      <c r="D59" s="162">
        <v>0.17</v>
      </c>
      <c r="E59" s="163" t="s">
        <v>110</v>
      </c>
      <c r="F59" s="166">
        <v>1</v>
      </c>
      <c r="G59" s="111">
        <v>1</v>
      </c>
      <c r="H59" s="111">
        <v>1.8</v>
      </c>
      <c r="I59" s="615"/>
      <c r="J59" s="614"/>
      <c r="K59" s="164"/>
      <c r="L59" s="164"/>
      <c r="M59" s="164"/>
      <c r="N59" s="114">
        <f>((B59*단가대비표!D6)+(단가대비표!D7*정밀점검내역!C59)+(정밀점검내역!D59*단가대비표!D8))*F59*H59*G59</f>
        <v>237666.52799999999</v>
      </c>
      <c r="O59" s="165">
        <v>1</v>
      </c>
      <c r="P59" s="164"/>
      <c r="Q59" s="122">
        <f>(N59+L59)*O59*G59</f>
        <v>237666.52799999999</v>
      </c>
      <c r="R59" s="112"/>
      <c r="S59" s="7"/>
      <c r="T59" s="7"/>
      <c r="U59" s="7"/>
      <c r="V59" s="7"/>
      <c r="W59" s="7"/>
      <c r="X59" s="7"/>
      <c r="Y59" s="7"/>
      <c r="AW59" s="7"/>
      <c r="AX59" s="7"/>
      <c r="AZ59" s="7"/>
    </row>
    <row r="60" spans="1:52" ht="28.5" customHeight="1">
      <c r="A60" s="152" t="s">
        <v>655</v>
      </c>
      <c r="B60" s="162">
        <v>0.04</v>
      </c>
      <c r="C60" s="162">
        <v>0.28999999999999998</v>
      </c>
      <c r="D60" s="162">
        <v>0.17</v>
      </c>
      <c r="E60" s="163" t="s">
        <v>110</v>
      </c>
      <c r="F60" s="111">
        <v>1</v>
      </c>
      <c r="G60" s="111">
        <v>1</v>
      </c>
      <c r="H60" s="111">
        <v>1.8</v>
      </c>
      <c r="I60" s="615"/>
      <c r="J60" s="614"/>
      <c r="K60" s="164"/>
      <c r="L60" s="164"/>
      <c r="M60" s="164"/>
      <c r="N60" s="114">
        <f>((B60*단가대비표!D7)+(단가대비표!D8*정밀점검내역!C60)+(정밀점검내역!D60*단가대비표!D9))*F60*H60*G60</f>
        <v>197180.11800000002</v>
      </c>
      <c r="O60" s="165">
        <v>1</v>
      </c>
      <c r="P60" s="164"/>
      <c r="Q60" s="159">
        <f>O60*N60</f>
        <v>197180.11800000002</v>
      </c>
      <c r="R60" s="112"/>
      <c r="S60" s="7"/>
      <c r="T60" s="7"/>
      <c r="U60" s="7"/>
      <c r="V60" s="7"/>
      <c r="W60" s="7"/>
      <c r="X60" s="7"/>
      <c r="Y60" s="7"/>
      <c r="AW60" s="7"/>
      <c r="AX60" s="7"/>
      <c r="AZ60" s="7"/>
    </row>
    <row r="61" spans="1:52" ht="28.5" customHeight="1">
      <c r="A61" s="160"/>
      <c r="B61" s="162"/>
      <c r="C61" s="162"/>
      <c r="D61" s="162"/>
      <c r="E61" s="163"/>
      <c r="F61" s="111"/>
      <c r="G61" s="111"/>
      <c r="H61" s="111"/>
      <c r="I61" s="615"/>
      <c r="J61" s="614"/>
      <c r="K61" s="164"/>
      <c r="L61" s="164"/>
      <c r="M61" s="164"/>
      <c r="N61" s="114">
        <f>((B61*단가대비표!D8)+(단가대비표!D9*정밀점검내역!C61)+(정밀점검내역!D61*단가대비표!D10))*F61*H61</f>
        <v>0</v>
      </c>
      <c r="O61" s="165"/>
      <c r="P61" s="164"/>
      <c r="Q61" s="122"/>
      <c r="R61" s="112"/>
      <c r="S61" s="7"/>
      <c r="T61" s="7"/>
      <c r="U61" s="7"/>
      <c r="V61" s="7"/>
      <c r="W61" s="7"/>
      <c r="X61" s="7"/>
      <c r="Y61" s="7"/>
      <c r="AW61" s="7"/>
      <c r="AX61" s="7"/>
      <c r="AZ61" s="7"/>
    </row>
    <row r="62" spans="1:52" ht="28.5" customHeight="1">
      <c r="A62" s="160" t="s">
        <v>697</v>
      </c>
      <c r="B62" s="162">
        <v>0.04</v>
      </c>
      <c r="C62" s="162">
        <v>1.1299999999999999</v>
      </c>
      <c r="D62" s="162">
        <v>1.25</v>
      </c>
      <c r="E62" s="163" t="s">
        <v>652</v>
      </c>
      <c r="F62" s="111">
        <v>1</v>
      </c>
      <c r="G62" s="111">
        <v>1</v>
      </c>
      <c r="H62" s="111">
        <v>1.8</v>
      </c>
      <c r="I62" s="615"/>
      <c r="J62" s="614"/>
      <c r="K62" s="164"/>
      <c r="L62" s="164"/>
      <c r="M62" s="164"/>
      <c r="N62" s="114">
        <f>((B62*단가대비표!D6)+(단가대비표!D7*정밀점검내역!C62)+(정밀점검내역!D62*단가대비표!D8))*F62*H62*G62</f>
        <v>1091123.568</v>
      </c>
      <c r="O62" s="165">
        <v>1</v>
      </c>
      <c r="P62" s="164"/>
      <c r="Q62" s="148">
        <f>N62*O62</f>
        <v>1091123.568</v>
      </c>
      <c r="R62" s="112"/>
      <c r="S62" s="7"/>
      <c r="T62" s="7"/>
      <c r="U62" s="7"/>
      <c r="V62" s="7"/>
      <c r="W62" s="7"/>
      <c r="X62" s="7"/>
      <c r="Y62" s="7"/>
      <c r="AW62" s="7"/>
      <c r="AX62" s="7"/>
      <c r="AZ62" s="7"/>
    </row>
    <row r="63" spans="1:52" ht="28.5" customHeight="1">
      <c r="A63" s="152" t="s">
        <v>656</v>
      </c>
      <c r="B63" s="162"/>
      <c r="C63" s="162"/>
      <c r="D63" s="162"/>
      <c r="E63" s="163"/>
      <c r="F63" s="111"/>
      <c r="G63" s="111"/>
      <c r="H63" s="111"/>
      <c r="I63" s="615"/>
      <c r="J63" s="614"/>
      <c r="K63" s="164"/>
      <c r="L63" s="164"/>
      <c r="M63" s="164"/>
      <c r="N63" s="114">
        <f>((B63*단가대비표!D10)+(단가대비표!D11*정밀점검내역!C63)+(정밀점검내역!D63*단가대비표!D12))*F63*H63</f>
        <v>0</v>
      </c>
      <c r="O63" s="165"/>
      <c r="P63" s="164"/>
      <c r="Q63" s="122">
        <f>(N63+L63)*O63</f>
        <v>0</v>
      </c>
      <c r="R63" s="112"/>
      <c r="S63" s="7"/>
      <c r="T63" s="7"/>
      <c r="U63" s="7"/>
      <c r="V63" s="7"/>
      <c r="W63" s="7"/>
      <c r="X63" s="7"/>
      <c r="Y63" s="7"/>
      <c r="AW63" s="7"/>
      <c r="AX63" s="7"/>
      <c r="AZ63" s="7"/>
    </row>
    <row r="64" spans="1:52" ht="28.5" customHeight="1">
      <c r="A64" s="160" t="s">
        <v>698</v>
      </c>
      <c r="B64" s="162">
        <v>0.04</v>
      </c>
      <c r="C64" s="162">
        <v>0.52</v>
      </c>
      <c r="D64" s="162">
        <v>0.4</v>
      </c>
      <c r="E64" s="163" t="s">
        <v>657</v>
      </c>
      <c r="F64" s="111">
        <v>1</v>
      </c>
      <c r="G64" s="111">
        <v>1</v>
      </c>
      <c r="H64" s="111">
        <v>1.8</v>
      </c>
      <c r="I64" s="615"/>
      <c r="J64" s="614"/>
      <c r="K64" s="164"/>
      <c r="L64" s="164"/>
      <c r="M64" s="164"/>
      <c r="N64" s="114">
        <f>((B64*단가대비표!D6)+(단가대비표!D7*정밀점검내역!C64)+(정밀점검내역!D64*단가대비표!D8))*F64*H64*G64</f>
        <v>445375.29600000003</v>
      </c>
      <c r="O64" s="165">
        <v>1</v>
      </c>
      <c r="P64" s="164"/>
      <c r="Q64" s="122">
        <f>(N64+L64)*O64</f>
        <v>445375.29600000003</v>
      </c>
      <c r="R64" s="112"/>
      <c r="S64" s="7"/>
      <c r="T64" s="7"/>
      <c r="U64" s="7"/>
      <c r="V64" s="7"/>
      <c r="W64" s="7"/>
      <c r="X64" s="7"/>
      <c r="Y64" s="7"/>
      <c r="AW64" s="7"/>
      <c r="AX64" s="7"/>
      <c r="AZ64" s="7"/>
    </row>
    <row r="65" spans="1:52" ht="28.5" customHeight="1">
      <c r="A65" s="152"/>
      <c r="B65" s="162"/>
      <c r="C65" s="162"/>
      <c r="D65" s="162"/>
      <c r="E65" s="163"/>
      <c r="F65" s="166"/>
      <c r="G65" s="111"/>
      <c r="H65" s="111"/>
      <c r="I65" s="615"/>
      <c r="J65" s="614"/>
      <c r="K65" s="164"/>
      <c r="L65" s="164"/>
      <c r="M65" s="164"/>
      <c r="N65" s="114"/>
      <c r="O65" s="165"/>
      <c r="P65" s="164"/>
      <c r="Q65" s="122">
        <f>(N65+L65)*O65*G65</f>
        <v>0</v>
      </c>
      <c r="R65" s="112"/>
      <c r="S65" s="7"/>
      <c r="T65" s="7"/>
      <c r="U65" s="7"/>
      <c r="V65" s="7"/>
      <c r="W65" s="7"/>
      <c r="X65" s="7"/>
      <c r="Y65" s="7"/>
      <c r="AW65" s="7"/>
      <c r="AX65" s="7"/>
      <c r="AZ65" s="7"/>
    </row>
    <row r="66" spans="1:52" ht="28.5" customHeight="1">
      <c r="A66" s="160" t="s">
        <v>699</v>
      </c>
      <c r="B66" s="162">
        <v>0.04</v>
      </c>
      <c r="C66" s="162">
        <v>0.96</v>
      </c>
      <c r="D66" s="162">
        <v>1</v>
      </c>
      <c r="E66" s="163" t="s">
        <v>657</v>
      </c>
      <c r="F66" s="111">
        <v>1</v>
      </c>
      <c r="G66" s="111">
        <v>1</v>
      </c>
      <c r="H66" s="111">
        <v>1.8</v>
      </c>
      <c r="I66" s="615"/>
      <c r="J66" s="614"/>
      <c r="K66" s="164"/>
      <c r="L66" s="164"/>
      <c r="M66" s="164"/>
      <c r="N66" s="114">
        <f>((B66*단가대비표!D6)+(단가대비표!D7*정밀점검내역!C66)+(정밀점검내역!D66*단가대비표!D8))*F66*H66*G66</f>
        <v>905976.86400000006</v>
      </c>
      <c r="O66" s="165">
        <v>1</v>
      </c>
      <c r="P66" s="164"/>
      <c r="Q66" s="122">
        <f>(N66+L66)*O66</f>
        <v>905976.86400000006</v>
      </c>
      <c r="R66" s="112"/>
      <c r="S66" s="7"/>
      <c r="T66" s="7"/>
      <c r="U66" s="7"/>
      <c r="V66" s="7"/>
      <c r="W66" s="7"/>
      <c r="X66" s="7"/>
      <c r="Y66" s="7"/>
      <c r="AW66" s="7"/>
      <c r="AX66" s="7"/>
      <c r="AZ66" s="7"/>
    </row>
    <row r="67" spans="1:52" ht="28.5" customHeight="1">
      <c r="A67" s="160"/>
      <c r="B67" s="162"/>
      <c r="C67" s="162"/>
      <c r="D67" s="162"/>
      <c r="E67" s="163"/>
      <c r="F67" s="111"/>
      <c r="G67" s="111"/>
      <c r="H67" s="111"/>
      <c r="I67" s="615"/>
      <c r="J67" s="614"/>
      <c r="K67" s="164"/>
      <c r="L67" s="164"/>
      <c r="M67" s="164"/>
      <c r="N67" s="114"/>
      <c r="O67" s="165"/>
      <c r="P67" s="164"/>
      <c r="Q67" s="122"/>
      <c r="R67" s="112"/>
      <c r="S67" s="7"/>
      <c r="T67" s="7"/>
      <c r="U67" s="7"/>
      <c r="V67" s="7"/>
      <c r="W67" s="7"/>
      <c r="X67" s="7"/>
      <c r="Y67" s="7"/>
      <c r="AW67" s="7"/>
      <c r="AX67" s="7"/>
      <c r="AZ67" s="7"/>
    </row>
    <row r="68" spans="1:52" ht="28.5" customHeight="1">
      <c r="A68" s="160" t="s">
        <v>700</v>
      </c>
      <c r="B68" s="162">
        <v>0.1</v>
      </c>
      <c r="C68" s="162">
        <v>0.75</v>
      </c>
      <c r="D68" s="162">
        <v>0.5</v>
      </c>
      <c r="E68" s="163" t="s">
        <v>658</v>
      </c>
      <c r="F68" s="111">
        <v>1</v>
      </c>
      <c r="G68" s="111">
        <v>1</v>
      </c>
      <c r="H68" s="111">
        <v>1.8</v>
      </c>
      <c r="I68" s="615"/>
      <c r="J68" s="614"/>
      <c r="K68" s="164"/>
      <c r="L68" s="164"/>
      <c r="M68" s="164"/>
      <c r="N68" s="114">
        <f>((B68*단가대비표!D6)+(단가대비표!D7*정밀점검내역!C68)+(정밀점검내역!D68*단가대비표!D8))*F68*H68*G68</f>
        <v>636507.63</v>
      </c>
      <c r="O68" s="165">
        <v>1</v>
      </c>
      <c r="P68" s="164"/>
      <c r="Q68" s="122">
        <f>(N68+L68)*O68*G68</f>
        <v>636507.63</v>
      </c>
      <c r="R68" s="112"/>
      <c r="S68" s="7"/>
      <c r="T68" s="7"/>
      <c r="U68" s="7"/>
      <c r="V68" s="7"/>
      <c r="W68" s="7"/>
      <c r="X68" s="7"/>
      <c r="Y68" s="7"/>
      <c r="AW68" s="7"/>
      <c r="AX68" s="7"/>
      <c r="AZ68" s="7"/>
    </row>
    <row r="69" spans="1:52" ht="28.5" customHeight="1">
      <c r="A69" s="152"/>
      <c r="B69" s="162"/>
      <c r="C69" s="162"/>
      <c r="D69" s="162"/>
      <c r="E69" s="163"/>
      <c r="F69" s="166"/>
      <c r="G69" s="111"/>
      <c r="H69" s="111"/>
      <c r="I69" s="615"/>
      <c r="J69" s="614"/>
      <c r="K69" s="164"/>
      <c r="L69" s="164"/>
      <c r="M69" s="164"/>
      <c r="N69" s="114"/>
      <c r="O69" s="165"/>
      <c r="P69" s="164"/>
      <c r="Q69" s="122"/>
      <c r="R69" s="112"/>
      <c r="S69" s="7"/>
      <c r="T69" s="7"/>
      <c r="U69" s="7"/>
      <c r="V69" s="7"/>
      <c r="W69" s="7"/>
      <c r="X69" s="7"/>
      <c r="Y69" s="7"/>
      <c r="AW69" s="7"/>
      <c r="AX69" s="7"/>
      <c r="AZ69" s="7"/>
    </row>
    <row r="70" spans="1:52" ht="28.5" customHeight="1">
      <c r="A70" s="160" t="s">
        <v>701</v>
      </c>
      <c r="B70" s="162">
        <v>0.04</v>
      </c>
      <c r="C70" s="162">
        <v>0.47</v>
      </c>
      <c r="D70" s="162">
        <v>0.42</v>
      </c>
      <c r="E70" s="163" t="s">
        <v>658</v>
      </c>
      <c r="F70" s="111">
        <v>1</v>
      </c>
      <c r="G70" s="111">
        <v>1</v>
      </c>
      <c r="H70" s="111">
        <v>1.8</v>
      </c>
      <c r="I70" s="615"/>
      <c r="J70" s="614"/>
      <c r="K70" s="164"/>
      <c r="L70" s="164"/>
      <c r="M70" s="164"/>
      <c r="N70" s="114">
        <f>((B70*단가대비표!D6)+(단가대비표!D7*정밀점검내역!C70)+(정밀점검내역!D70*단가대비표!D8))*F70*H70*G70</f>
        <v>427891.19399999996</v>
      </c>
      <c r="O70" s="165">
        <v>1</v>
      </c>
      <c r="P70" s="164"/>
      <c r="Q70" s="122">
        <f>(N70+L70)*O70</f>
        <v>427891.19399999996</v>
      </c>
      <c r="R70" s="112"/>
      <c r="S70" s="7"/>
      <c r="T70" s="7"/>
      <c r="U70" s="7"/>
      <c r="V70" s="7"/>
      <c r="W70" s="7"/>
      <c r="X70" s="7"/>
      <c r="Y70" s="7"/>
      <c r="AW70" s="7"/>
      <c r="AX70" s="7"/>
      <c r="AZ70" s="7"/>
    </row>
    <row r="71" spans="1:52" ht="28.5" customHeight="1">
      <c r="A71" s="160"/>
      <c r="B71" s="162"/>
      <c r="C71" s="162"/>
      <c r="D71" s="162"/>
      <c r="E71" s="163"/>
      <c r="F71" s="111"/>
      <c r="G71" s="111"/>
      <c r="H71" s="111"/>
      <c r="I71" s="615"/>
      <c r="J71" s="614"/>
      <c r="K71" s="164"/>
      <c r="L71" s="164"/>
      <c r="M71" s="164"/>
      <c r="N71" s="114">
        <f>((B71*단가대비표!D8)+(단가대비표!D9*정밀점검내역!C71)+(정밀점검내역!D71*단가대비표!D10))*F71*H71</f>
        <v>0</v>
      </c>
      <c r="O71" s="165"/>
      <c r="P71" s="164"/>
      <c r="Q71" s="122">
        <f>(N71+L71)*O71</f>
        <v>0</v>
      </c>
      <c r="R71" s="112"/>
      <c r="S71" s="7"/>
      <c r="T71" s="7"/>
      <c r="U71" s="7"/>
      <c r="V71" s="7"/>
      <c r="W71" s="7"/>
      <c r="X71" s="7"/>
      <c r="Y71" s="7"/>
      <c r="AW71" s="7"/>
      <c r="AX71" s="7"/>
      <c r="AZ71" s="7"/>
    </row>
    <row r="72" spans="1:52" ht="28.5" customHeight="1">
      <c r="A72" s="160" t="s">
        <v>702</v>
      </c>
      <c r="B72" s="162">
        <v>0.42</v>
      </c>
      <c r="C72" s="162">
        <v>2.46</v>
      </c>
      <c r="D72" s="162">
        <v>2.71</v>
      </c>
      <c r="E72" s="163" t="s">
        <v>110</v>
      </c>
      <c r="F72" s="111">
        <v>1</v>
      </c>
      <c r="G72" s="111">
        <v>1</v>
      </c>
      <c r="H72" s="111">
        <v>1.8</v>
      </c>
      <c r="I72" s="615"/>
      <c r="J72" s="614"/>
      <c r="K72" s="164"/>
      <c r="L72" s="164"/>
      <c r="M72" s="164"/>
      <c r="N72" s="114">
        <f>((B72*단가대비표!D6)+(단가대비표!D7*정밀점검내역!C72)+(정밀점검내역!D72*단가대비표!D8))*F72*H72</f>
        <v>2564076.7619999996</v>
      </c>
      <c r="O72" s="168">
        <v>1</v>
      </c>
      <c r="P72" s="164"/>
      <c r="Q72" s="122">
        <f>N72+L72</f>
        <v>2564076.7619999996</v>
      </c>
      <c r="R72" s="169"/>
      <c r="S72" s="7"/>
      <c r="T72" s="7"/>
      <c r="U72" s="7"/>
      <c r="V72" s="7"/>
      <c r="W72" s="7"/>
      <c r="X72" s="7"/>
      <c r="Y72" s="7"/>
      <c r="AW72" s="7"/>
      <c r="AX72" s="7"/>
      <c r="AZ72" s="7"/>
    </row>
    <row r="73" spans="1:52" ht="22.5" hidden="1" customHeight="1">
      <c r="A73" s="152"/>
      <c r="B73" s="162"/>
      <c r="C73" s="162"/>
      <c r="D73" s="162"/>
      <c r="E73" s="163"/>
      <c r="F73" s="111"/>
      <c r="G73" s="111"/>
      <c r="H73" s="111"/>
      <c r="I73" s="615"/>
      <c r="J73" s="614"/>
      <c r="K73" s="164"/>
      <c r="L73" s="164"/>
      <c r="M73" s="164"/>
      <c r="N73" s="161"/>
      <c r="O73" s="161"/>
      <c r="P73" s="164"/>
      <c r="Q73" s="122">
        <f>N73+L73</f>
        <v>0</v>
      </c>
      <c r="R73" s="169"/>
      <c r="S73" s="7"/>
      <c r="T73" s="7"/>
      <c r="U73" s="7"/>
      <c r="V73" s="7"/>
      <c r="W73" s="7"/>
      <c r="X73" s="7"/>
      <c r="Y73" s="7"/>
      <c r="AW73" s="7"/>
      <c r="AX73" s="7"/>
      <c r="AZ73" s="7"/>
    </row>
    <row r="74" spans="1:52" ht="28.5" hidden="1" customHeight="1">
      <c r="A74" s="92" t="s">
        <v>348</v>
      </c>
      <c r="B74" s="92"/>
      <c r="C74" s="92"/>
      <c r="D74" s="92"/>
      <c r="E74" s="93"/>
      <c r="F74" s="16"/>
      <c r="G74" s="16"/>
      <c r="H74" s="16"/>
      <c r="I74" s="16"/>
      <c r="J74" s="16"/>
      <c r="K74" s="17"/>
      <c r="L74" s="17">
        <f>SUM(L8:L71)</f>
        <v>0</v>
      </c>
      <c r="M74" s="17"/>
      <c r="N74" s="115">
        <f>SUM(N5:N73)</f>
        <v>32005804.920499995</v>
      </c>
      <c r="O74" s="115"/>
      <c r="P74" s="17"/>
      <c r="Q74" s="17">
        <f>SUM(Q4:Q72)</f>
        <v>25979671.774599999</v>
      </c>
      <c r="R74" s="93"/>
      <c r="S74" s="7"/>
      <c r="T74" s="7"/>
      <c r="U74" s="7"/>
      <c r="V74" s="7"/>
      <c r="W74" s="7"/>
      <c r="X74" s="7"/>
      <c r="Y74" s="7"/>
      <c r="AW74" s="7"/>
      <c r="AX74" s="7"/>
      <c r="AZ74" s="7"/>
    </row>
  </sheetData>
  <mergeCells count="117">
    <mergeCell ref="A1:R1"/>
    <mergeCell ref="A2:A3"/>
    <mergeCell ref="E2:E3"/>
    <mergeCell ref="F2:F3"/>
    <mergeCell ref="K2:L2"/>
    <mergeCell ref="M2:N2"/>
    <mergeCell ref="P2:Q2"/>
    <mergeCell ref="R2:R3"/>
    <mergeCell ref="S2:S3"/>
    <mergeCell ref="B2:D2"/>
    <mergeCell ref="O2:O3"/>
    <mergeCell ref="H2:H3"/>
    <mergeCell ref="G2:G3"/>
    <mergeCell ref="AY2:AY3"/>
    <mergeCell ref="AZ2:AZ3"/>
    <mergeCell ref="BA2:BA3"/>
    <mergeCell ref="AV2:AV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J2:AJ3"/>
    <mergeCell ref="AG2:AG3"/>
    <mergeCell ref="AX2:AX3"/>
    <mergeCell ref="I9:J9"/>
    <mergeCell ref="AH2:AH3"/>
    <mergeCell ref="AI2:AI3"/>
    <mergeCell ref="Y2:Y3"/>
    <mergeCell ref="Z2:Z3"/>
    <mergeCell ref="AA2:AA3"/>
    <mergeCell ref="AB2:AB3"/>
    <mergeCell ref="AC2:AC3"/>
    <mergeCell ref="AD2:AD3"/>
    <mergeCell ref="AE2:AE3"/>
    <mergeCell ref="AF2:AF3"/>
    <mergeCell ref="AW2:AW3"/>
    <mergeCell ref="I6:J6"/>
    <mergeCell ref="I8:J8"/>
    <mergeCell ref="I25:J25"/>
    <mergeCell ref="I26:J26"/>
    <mergeCell ref="I27:J27"/>
    <mergeCell ref="I15:J15"/>
    <mergeCell ref="I34:J34"/>
    <mergeCell ref="X2:X3"/>
    <mergeCell ref="T2:T3"/>
    <mergeCell ref="U2:U3"/>
    <mergeCell ref="V2:V3"/>
    <mergeCell ref="W2:W3"/>
    <mergeCell ref="I13:J13"/>
    <mergeCell ref="I14:J14"/>
    <mergeCell ref="I16:J16"/>
    <mergeCell ref="I2:J3"/>
    <mergeCell ref="I17:J17"/>
    <mergeCell ref="I18:J18"/>
    <mergeCell ref="I19:J19"/>
    <mergeCell ref="I20:J20"/>
    <mergeCell ref="I21:J21"/>
    <mergeCell ref="I22:J22"/>
    <mergeCell ref="I23:J23"/>
    <mergeCell ref="I24:J24"/>
    <mergeCell ref="I4:J4"/>
    <mergeCell ref="I5:J5"/>
    <mergeCell ref="I12:J12"/>
    <mergeCell ref="I10:J10"/>
    <mergeCell ref="I11:J11"/>
    <mergeCell ref="I28:J28"/>
    <mergeCell ref="I73:J73"/>
    <mergeCell ref="I41:J41"/>
    <mergeCell ref="I42:J42"/>
    <mergeCell ref="I43:J43"/>
    <mergeCell ref="I45:J45"/>
    <mergeCell ref="I46:J46"/>
    <mergeCell ref="I36:J36"/>
    <mergeCell ref="I37:J37"/>
    <mergeCell ref="I38:J38"/>
    <mergeCell ref="I39:J39"/>
    <mergeCell ref="I40:J40"/>
    <mergeCell ref="I51:J51"/>
    <mergeCell ref="I52:J52"/>
    <mergeCell ref="I35:J35"/>
    <mergeCell ref="I55:J55"/>
    <mergeCell ref="I56:J56"/>
    <mergeCell ref="I47:J47"/>
    <mergeCell ref="I29:J29"/>
    <mergeCell ref="I30:J30"/>
    <mergeCell ref="I31:J31"/>
    <mergeCell ref="I32:J32"/>
    <mergeCell ref="I33:J33"/>
    <mergeCell ref="I44:J44"/>
    <mergeCell ref="I72:J72"/>
    <mergeCell ref="I69:J69"/>
    <mergeCell ref="I70:J70"/>
    <mergeCell ref="I71:J71"/>
    <mergeCell ref="I57:J57"/>
    <mergeCell ref="I58:J58"/>
    <mergeCell ref="I59:J59"/>
    <mergeCell ref="I68:J68"/>
    <mergeCell ref="I60:J60"/>
    <mergeCell ref="I61:J61"/>
    <mergeCell ref="I62:J62"/>
    <mergeCell ref="I63:J63"/>
    <mergeCell ref="I64:J64"/>
    <mergeCell ref="I65:J65"/>
    <mergeCell ref="I66:J66"/>
    <mergeCell ref="I67:J67"/>
    <mergeCell ref="I48:J48"/>
    <mergeCell ref="I49:J49"/>
    <mergeCell ref="I50:J50"/>
    <mergeCell ref="I53:J53"/>
    <mergeCell ref="I54:J54"/>
  </mergeCells>
  <phoneticPr fontId="7" type="noConversion"/>
  <pageMargins left="0.78740157480314954" right="0" top="0.39370078740157477" bottom="0.39370078740157477" header="0" footer="0"/>
  <pageSetup paperSize="9" scale="74" fitToHeight="0" orientation="portrait" r:id="rId1"/>
  <rowBreaks count="1" manualBreakCount="1">
    <brk id="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  <pageSetUpPr fitToPage="1"/>
  </sheetPr>
  <dimension ref="A1:M273"/>
  <sheetViews>
    <sheetView tabSelected="1" view="pageBreakPreview" zoomScale="86" zoomScaleNormal="86" zoomScaleSheetLayoutView="86" workbookViewId="0">
      <selection activeCell="M5" sqref="M5"/>
    </sheetView>
  </sheetViews>
  <sheetFormatPr defaultRowHeight="13.5"/>
  <cols>
    <col min="1" max="1" width="22.5" bestFit="1" customWidth="1"/>
    <col min="2" max="2" width="17.75" customWidth="1"/>
    <col min="3" max="3" width="9" style="207" customWidth="1"/>
    <col min="4" max="5" width="10.5" customWidth="1"/>
    <col min="6" max="6" width="20.375" style="145" customWidth="1"/>
    <col min="7" max="7" width="12.5" style="145" customWidth="1"/>
    <col min="8" max="8" width="10.625" style="145" customWidth="1"/>
    <col min="9" max="9" width="12.375" style="145" hidden="1" customWidth="1"/>
    <col min="10" max="10" width="30.625" style="145" customWidth="1"/>
    <col min="12" max="12" width="34" customWidth="1"/>
  </cols>
  <sheetData>
    <row r="1" spans="1:12" ht="24.95" customHeight="1">
      <c r="A1" s="231" t="s">
        <v>744</v>
      </c>
      <c r="B1" s="639"/>
      <c r="C1" s="640"/>
      <c r="D1" s="640"/>
      <c r="E1" s="640"/>
      <c r="F1" s="641"/>
      <c r="G1" s="232" t="s">
        <v>747</v>
      </c>
      <c r="H1" s="634"/>
      <c r="I1" s="634"/>
      <c r="J1" s="635"/>
    </row>
    <row r="2" spans="1:12" ht="24.95" customHeight="1">
      <c r="A2" s="233" t="s">
        <v>745</v>
      </c>
      <c r="B2" s="394"/>
      <c r="C2" s="642"/>
      <c r="D2" s="642"/>
      <c r="E2" s="642"/>
      <c r="F2" s="643"/>
      <c r="G2" s="98" t="s">
        <v>748</v>
      </c>
      <c r="H2" s="392"/>
      <c r="I2" s="392"/>
      <c r="J2" s="636"/>
    </row>
    <row r="3" spans="1:12" ht="24.95" customHeight="1">
      <c r="A3" s="649" t="s">
        <v>746</v>
      </c>
      <c r="B3" s="651" t="s">
        <v>752</v>
      </c>
      <c r="C3" s="651"/>
      <c r="D3" s="392" t="s">
        <v>753</v>
      </c>
      <c r="E3" s="392"/>
      <c r="F3" s="392"/>
      <c r="G3" s="98" t="s">
        <v>749</v>
      </c>
      <c r="H3" s="392"/>
      <c r="I3" s="392"/>
      <c r="J3" s="636"/>
    </row>
    <row r="4" spans="1:12" ht="24.95" customHeight="1" thickBot="1">
      <c r="A4" s="650"/>
      <c r="B4" s="644" t="s">
        <v>751</v>
      </c>
      <c r="C4" s="645"/>
      <c r="D4" s="646"/>
      <c r="E4" s="647"/>
      <c r="F4" s="648"/>
      <c r="G4" s="234" t="s">
        <v>750</v>
      </c>
      <c r="H4" s="637"/>
      <c r="I4" s="637"/>
      <c r="J4" s="638"/>
    </row>
    <row r="5" spans="1:12" ht="32.25" customHeight="1">
      <c r="A5" s="657" t="s">
        <v>732</v>
      </c>
      <c r="B5" s="657"/>
      <c r="C5" s="657"/>
      <c r="D5" s="657"/>
      <c r="E5" s="657"/>
      <c r="F5" s="657"/>
      <c r="G5" s="657"/>
      <c r="H5" s="657"/>
      <c r="I5" s="657"/>
      <c r="J5" s="657"/>
    </row>
    <row r="6" spans="1:12" ht="34.5" customHeight="1">
      <c r="A6" s="660" t="s">
        <v>665</v>
      </c>
      <c r="B6" s="660"/>
      <c r="C6" s="209" t="s">
        <v>570</v>
      </c>
      <c r="D6" s="208" t="s">
        <v>666</v>
      </c>
      <c r="E6" s="208" t="s">
        <v>743</v>
      </c>
      <c r="F6" s="208" t="s">
        <v>667</v>
      </c>
      <c r="G6" s="208" t="s">
        <v>730</v>
      </c>
      <c r="H6" s="208" t="s">
        <v>711</v>
      </c>
      <c r="I6" s="208" t="s">
        <v>712</v>
      </c>
      <c r="J6" s="208" t="s">
        <v>668</v>
      </c>
    </row>
    <row r="7" spans="1:12" ht="24.95" customHeight="1">
      <c r="A7" s="658" t="s">
        <v>733</v>
      </c>
      <c r="B7" s="228" t="s">
        <v>713</v>
      </c>
      <c r="C7" s="230">
        <v>0</v>
      </c>
      <c r="D7" s="210" t="s">
        <v>669</v>
      </c>
      <c r="E7" s="228"/>
      <c r="F7" s="210" t="s">
        <v>670</v>
      </c>
      <c r="G7" s="210">
        <f>C7*0.5</f>
        <v>0</v>
      </c>
      <c r="H7" s="211">
        <f t="shared" ref="H7:H31" si="0">ROUNDUP(G7,0)</f>
        <v>0</v>
      </c>
      <c r="I7" s="212"/>
      <c r="J7" s="213" t="s">
        <v>723</v>
      </c>
      <c r="L7" s="206" t="s">
        <v>734</v>
      </c>
    </row>
    <row r="8" spans="1:12" ht="24.95" customHeight="1">
      <c r="A8" s="659"/>
      <c r="B8" s="210" t="s">
        <v>715</v>
      </c>
      <c r="C8" s="230">
        <v>0</v>
      </c>
      <c r="D8" s="210" t="s">
        <v>669</v>
      </c>
      <c r="E8" s="210"/>
      <c r="F8" s="210" t="s">
        <v>670</v>
      </c>
      <c r="G8" s="210">
        <f>C8*0.5</f>
        <v>0</v>
      </c>
      <c r="H8" s="211">
        <f t="shared" si="0"/>
        <v>0</v>
      </c>
      <c r="I8" s="212"/>
      <c r="J8" s="213" t="s">
        <v>724</v>
      </c>
      <c r="L8" s="227"/>
    </row>
    <row r="9" spans="1:12" ht="24.95" customHeight="1">
      <c r="A9" s="659"/>
      <c r="B9" s="210" t="s">
        <v>673</v>
      </c>
      <c r="C9" s="230">
        <v>0</v>
      </c>
      <c r="D9" s="210" t="s">
        <v>669</v>
      </c>
      <c r="E9" s="210"/>
      <c r="F9" s="210" t="s">
        <v>674</v>
      </c>
      <c r="G9" s="210">
        <f>C9</f>
        <v>0</v>
      </c>
      <c r="H9" s="211">
        <f t="shared" si="0"/>
        <v>0</v>
      </c>
      <c r="I9" s="212"/>
      <c r="J9" s="213" t="s">
        <v>725</v>
      </c>
    </row>
    <row r="10" spans="1:12" ht="24.95" customHeight="1">
      <c r="A10" s="659"/>
      <c r="B10" s="228" t="s">
        <v>714</v>
      </c>
      <c r="C10" s="230">
        <v>0</v>
      </c>
      <c r="D10" s="210" t="s">
        <v>669</v>
      </c>
      <c r="E10" s="228"/>
      <c r="F10" s="210" t="s">
        <v>670</v>
      </c>
      <c r="G10" s="210">
        <f>C10*0.5</f>
        <v>0</v>
      </c>
      <c r="H10" s="211">
        <f t="shared" si="0"/>
        <v>0</v>
      </c>
      <c r="I10" s="212"/>
      <c r="J10" s="213" t="s">
        <v>723</v>
      </c>
      <c r="L10" s="206" t="s">
        <v>735</v>
      </c>
    </row>
    <row r="11" spans="1:12" ht="24.95" customHeight="1">
      <c r="A11" s="659"/>
      <c r="B11" s="210" t="s">
        <v>716</v>
      </c>
      <c r="C11" s="230">
        <v>0</v>
      </c>
      <c r="D11" s="210" t="s">
        <v>669</v>
      </c>
      <c r="E11" s="210"/>
      <c r="F11" s="212" t="s">
        <v>670</v>
      </c>
      <c r="G11" s="212">
        <f>C11*0.5</f>
        <v>0</v>
      </c>
      <c r="H11" s="211">
        <f t="shared" si="0"/>
        <v>0</v>
      </c>
      <c r="I11" s="210"/>
      <c r="J11" s="213"/>
      <c r="L11" s="227"/>
    </row>
    <row r="12" spans="1:12" ht="24.95" customHeight="1">
      <c r="A12" s="659"/>
      <c r="B12" s="210" t="s">
        <v>380</v>
      </c>
      <c r="C12" s="230">
        <v>0</v>
      </c>
      <c r="D12" s="210" t="s">
        <v>394</v>
      </c>
      <c r="E12" s="210"/>
      <c r="F12" s="210" t="s">
        <v>674</v>
      </c>
      <c r="G12" s="210">
        <f>C12</f>
        <v>0</v>
      </c>
      <c r="H12" s="211">
        <f t="shared" si="0"/>
        <v>0</v>
      </c>
      <c r="I12" s="210"/>
      <c r="J12" s="213"/>
    </row>
    <row r="13" spans="1:12" ht="24.95" customHeight="1">
      <c r="A13" s="659"/>
      <c r="B13" s="210" t="s">
        <v>671</v>
      </c>
      <c r="C13" s="230">
        <v>0</v>
      </c>
      <c r="D13" s="210" t="s">
        <v>669</v>
      </c>
      <c r="E13" s="210"/>
      <c r="F13" s="212" t="s">
        <v>672</v>
      </c>
      <c r="G13" s="212">
        <f>C13*0.2</f>
        <v>0</v>
      </c>
      <c r="H13" s="211">
        <f t="shared" si="0"/>
        <v>0</v>
      </c>
      <c r="I13" s="214"/>
      <c r="J13" s="215"/>
      <c r="L13" s="227" t="s">
        <v>736</v>
      </c>
    </row>
    <row r="14" spans="1:12" ht="24.95" customHeight="1">
      <c r="A14" s="659"/>
      <c r="B14" s="210" t="s">
        <v>382</v>
      </c>
      <c r="C14" s="230">
        <v>0</v>
      </c>
      <c r="D14" s="210" t="s">
        <v>394</v>
      </c>
      <c r="E14" s="210"/>
      <c r="F14" s="210" t="s">
        <v>674</v>
      </c>
      <c r="G14" s="210">
        <f>C14</f>
        <v>0</v>
      </c>
      <c r="H14" s="211">
        <f t="shared" si="0"/>
        <v>0</v>
      </c>
      <c r="I14" s="210"/>
      <c r="J14" s="216"/>
    </row>
    <row r="15" spans="1:12" ht="24.95" customHeight="1">
      <c r="A15" s="659"/>
      <c r="B15" s="210" t="s">
        <v>383</v>
      </c>
      <c r="C15" s="230">
        <v>0</v>
      </c>
      <c r="D15" s="210" t="s">
        <v>394</v>
      </c>
      <c r="E15" s="210"/>
      <c r="F15" s="212" t="s">
        <v>672</v>
      </c>
      <c r="G15" s="212">
        <f>C15*0.2</f>
        <v>0</v>
      </c>
      <c r="H15" s="211">
        <f t="shared" si="0"/>
        <v>0</v>
      </c>
      <c r="I15" s="210"/>
      <c r="J15" s="217"/>
      <c r="L15" s="227" t="s">
        <v>739</v>
      </c>
    </row>
    <row r="16" spans="1:12" ht="24.95" customHeight="1">
      <c r="A16" s="659"/>
      <c r="B16" s="210" t="s">
        <v>384</v>
      </c>
      <c r="C16" s="230">
        <v>0</v>
      </c>
      <c r="D16" s="210" t="s">
        <v>706</v>
      </c>
      <c r="E16" s="210"/>
      <c r="F16" s="212" t="s">
        <v>672</v>
      </c>
      <c r="G16" s="212">
        <f>C16*0.2</f>
        <v>0</v>
      </c>
      <c r="H16" s="211">
        <f t="shared" si="0"/>
        <v>0</v>
      </c>
      <c r="I16" s="210"/>
      <c r="J16" s="217"/>
    </row>
    <row r="17" spans="1:13" ht="24.95" customHeight="1">
      <c r="A17" s="661" t="s">
        <v>675</v>
      </c>
      <c r="B17" s="218" t="s">
        <v>731</v>
      </c>
      <c r="C17" s="230">
        <v>0</v>
      </c>
      <c r="D17" s="219" t="s">
        <v>676</v>
      </c>
      <c r="E17" s="219"/>
      <c r="F17" s="218" t="s">
        <v>677</v>
      </c>
      <c r="G17" s="218">
        <f>C17*0.2</f>
        <v>0</v>
      </c>
      <c r="H17" s="211">
        <f t="shared" si="0"/>
        <v>0</v>
      </c>
      <c r="I17" s="220"/>
      <c r="J17" s="221" t="s">
        <v>719</v>
      </c>
      <c r="L17" s="227"/>
    </row>
    <row r="18" spans="1:13" ht="24.95" customHeight="1">
      <c r="A18" s="662"/>
      <c r="B18" s="218" t="s">
        <v>710</v>
      </c>
      <c r="C18" s="230">
        <v>0</v>
      </c>
      <c r="D18" s="219" t="s">
        <v>704</v>
      </c>
      <c r="E18" s="219"/>
      <c r="F18" s="219" t="s">
        <v>717</v>
      </c>
      <c r="G18" s="219">
        <f>C18/20</f>
        <v>0</v>
      </c>
      <c r="H18" s="211">
        <f t="shared" si="0"/>
        <v>0</v>
      </c>
      <c r="I18" s="219"/>
      <c r="J18" s="215"/>
      <c r="L18" s="227"/>
    </row>
    <row r="19" spans="1:13" ht="24.95" customHeight="1">
      <c r="A19" s="661" t="s">
        <v>678</v>
      </c>
      <c r="B19" s="229" t="s">
        <v>707</v>
      </c>
      <c r="C19" s="230">
        <v>0</v>
      </c>
      <c r="D19" s="219" t="s">
        <v>394</v>
      </c>
      <c r="E19" s="228"/>
      <c r="F19" s="218" t="s">
        <v>672</v>
      </c>
      <c r="G19" s="218">
        <f>C19*0.2</f>
        <v>0</v>
      </c>
      <c r="H19" s="211">
        <f t="shared" si="0"/>
        <v>0</v>
      </c>
      <c r="I19" s="219"/>
      <c r="J19" s="215" t="s">
        <v>726</v>
      </c>
      <c r="L19" s="227" t="s">
        <v>738</v>
      </c>
    </row>
    <row r="20" spans="1:13" ht="24.95" customHeight="1">
      <c r="A20" s="662"/>
      <c r="B20" s="219" t="s">
        <v>388</v>
      </c>
      <c r="C20" s="230">
        <v>0</v>
      </c>
      <c r="D20" s="219" t="s">
        <v>394</v>
      </c>
      <c r="E20" s="219"/>
      <c r="F20" s="219" t="s">
        <v>674</v>
      </c>
      <c r="G20" s="219">
        <f t="shared" ref="G20:G31" si="1">C20</f>
        <v>0</v>
      </c>
      <c r="H20" s="211">
        <f t="shared" si="0"/>
        <v>0</v>
      </c>
      <c r="I20" s="222"/>
      <c r="J20" s="215" t="s">
        <v>718</v>
      </c>
      <c r="L20" s="227" t="s">
        <v>737</v>
      </c>
      <c r="M20" s="227" t="s">
        <v>742</v>
      </c>
    </row>
    <row r="21" spans="1:13" ht="24.95" customHeight="1">
      <c r="A21" s="655" t="s">
        <v>680</v>
      </c>
      <c r="B21" s="656"/>
      <c r="C21" s="230">
        <v>0</v>
      </c>
      <c r="D21" s="219" t="s">
        <v>681</v>
      </c>
      <c r="E21" s="219"/>
      <c r="F21" s="219" t="s">
        <v>674</v>
      </c>
      <c r="G21" s="219">
        <f t="shared" si="1"/>
        <v>0</v>
      </c>
      <c r="H21" s="211">
        <f t="shared" si="0"/>
        <v>0</v>
      </c>
      <c r="I21" s="219"/>
      <c r="J21" s="223"/>
      <c r="L21" s="227" t="s">
        <v>741</v>
      </c>
    </row>
    <row r="22" spans="1:13" ht="24.95" customHeight="1">
      <c r="A22" s="663" t="s">
        <v>682</v>
      </c>
      <c r="B22" s="219" t="s">
        <v>740</v>
      </c>
      <c r="C22" s="230">
        <v>0</v>
      </c>
      <c r="D22" s="219" t="s">
        <v>110</v>
      </c>
      <c r="E22" s="219"/>
      <c r="F22" s="219" t="s">
        <v>705</v>
      </c>
      <c r="G22" s="219">
        <f t="shared" si="1"/>
        <v>0</v>
      </c>
      <c r="H22" s="211">
        <f t="shared" si="0"/>
        <v>0</v>
      </c>
      <c r="I22" s="219"/>
      <c r="J22" s="224" t="s">
        <v>727</v>
      </c>
    </row>
    <row r="23" spans="1:13" ht="24.95" customHeight="1">
      <c r="A23" s="664"/>
      <c r="B23" s="219" t="s">
        <v>720</v>
      </c>
      <c r="C23" s="230">
        <v>0</v>
      </c>
      <c r="D23" s="219" t="s">
        <v>681</v>
      </c>
      <c r="E23" s="219"/>
      <c r="F23" s="219" t="s">
        <v>674</v>
      </c>
      <c r="G23" s="219">
        <f t="shared" si="1"/>
        <v>0</v>
      </c>
      <c r="H23" s="211">
        <f t="shared" si="0"/>
        <v>0</v>
      </c>
      <c r="I23" s="219"/>
      <c r="J23" s="225"/>
    </row>
    <row r="24" spans="1:13" ht="24.95" customHeight="1">
      <c r="A24" s="655" t="s">
        <v>683</v>
      </c>
      <c r="B24" s="656"/>
      <c r="C24" s="230">
        <v>0</v>
      </c>
      <c r="D24" s="219" t="s">
        <v>681</v>
      </c>
      <c r="E24" s="219"/>
      <c r="F24" s="219" t="s">
        <v>674</v>
      </c>
      <c r="G24" s="219">
        <f t="shared" si="1"/>
        <v>0</v>
      </c>
      <c r="H24" s="211">
        <f t="shared" si="0"/>
        <v>0</v>
      </c>
      <c r="I24" s="219"/>
      <c r="J24" s="223"/>
    </row>
    <row r="25" spans="1:13" ht="24.95" customHeight="1">
      <c r="A25" s="658" t="s">
        <v>684</v>
      </c>
      <c r="B25" s="226" t="s">
        <v>685</v>
      </c>
      <c r="C25" s="230">
        <v>0</v>
      </c>
      <c r="D25" s="219" t="s">
        <v>686</v>
      </c>
      <c r="E25" s="219"/>
      <c r="F25" s="219" t="s">
        <v>687</v>
      </c>
      <c r="G25" s="219">
        <f t="shared" si="1"/>
        <v>0</v>
      </c>
      <c r="H25" s="211">
        <f t="shared" si="0"/>
        <v>0</v>
      </c>
      <c r="I25" s="219"/>
      <c r="J25" s="223"/>
    </row>
    <row r="26" spans="1:13" ht="24.95" customHeight="1">
      <c r="A26" s="659"/>
      <c r="B26" s="226" t="s">
        <v>688</v>
      </c>
      <c r="C26" s="230">
        <v>0</v>
      </c>
      <c r="D26" s="219" t="s">
        <v>686</v>
      </c>
      <c r="E26" s="219"/>
      <c r="F26" s="219" t="s">
        <v>687</v>
      </c>
      <c r="G26" s="219">
        <f t="shared" si="1"/>
        <v>0</v>
      </c>
      <c r="H26" s="211">
        <f t="shared" si="0"/>
        <v>0</v>
      </c>
      <c r="I26" s="219"/>
      <c r="J26" s="223"/>
    </row>
    <row r="27" spans="1:13" ht="24.95" customHeight="1">
      <c r="A27" s="655" t="s">
        <v>689</v>
      </c>
      <c r="B27" s="656"/>
      <c r="C27" s="230">
        <v>0</v>
      </c>
      <c r="D27" s="219" t="s">
        <v>681</v>
      </c>
      <c r="E27" s="219"/>
      <c r="F27" s="219" t="s">
        <v>674</v>
      </c>
      <c r="G27" s="219">
        <f t="shared" si="1"/>
        <v>0</v>
      </c>
      <c r="H27" s="211">
        <f t="shared" si="0"/>
        <v>0</v>
      </c>
      <c r="I27" s="219"/>
      <c r="J27" s="223"/>
    </row>
    <row r="28" spans="1:13" ht="24.95" customHeight="1">
      <c r="A28" s="655" t="s">
        <v>690</v>
      </c>
      <c r="B28" s="656"/>
      <c r="C28" s="230">
        <v>0</v>
      </c>
      <c r="D28" s="219" t="s">
        <v>681</v>
      </c>
      <c r="E28" s="219"/>
      <c r="F28" s="219" t="s">
        <v>674</v>
      </c>
      <c r="G28" s="219">
        <f t="shared" si="1"/>
        <v>0</v>
      </c>
      <c r="H28" s="211">
        <f t="shared" si="0"/>
        <v>0</v>
      </c>
      <c r="I28" s="219"/>
      <c r="J28" s="223" t="s">
        <v>721</v>
      </c>
    </row>
    <row r="29" spans="1:13" ht="24.95" customHeight="1">
      <c r="A29" s="655" t="s">
        <v>691</v>
      </c>
      <c r="B29" s="656"/>
      <c r="C29" s="230">
        <v>0</v>
      </c>
      <c r="D29" s="219" t="s">
        <v>681</v>
      </c>
      <c r="E29" s="219"/>
      <c r="F29" s="219" t="s">
        <v>674</v>
      </c>
      <c r="G29" s="219">
        <f t="shared" si="1"/>
        <v>0</v>
      </c>
      <c r="H29" s="211">
        <f t="shared" si="0"/>
        <v>0</v>
      </c>
      <c r="I29" s="219"/>
      <c r="J29" s="223"/>
    </row>
    <row r="30" spans="1:13" ht="24.95" customHeight="1">
      <c r="A30" s="655" t="s">
        <v>692</v>
      </c>
      <c r="B30" s="656"/>
      <c r="C30" s="230">
        <v>0</v>
      </c>
      <c r="D30" s="219" t="s">
        <v>686</v>
      </c>
      <c r="E30" s="219"/>
      <c r="F30" s="219" t="s">
        <v>679</v>
      </c>
      <c r="G30" s="219">
        <f t="shared" si="1"/>
        <v>0</v>
      </c>
      <c r="H30" s="211">
        <f t="shared" si="0"/>
        <v>0</v>
      </c>
      <c r="I30" s="219"/>
      <c r="J30" s="223" t="s">
        <v>722</v>
      </c>
    </row>
    <row r="31" spans="1:13" ht="24.95" customHeight="1">
      <c r="A31" s="655" t="s">
        <v>693</v>
      </c>
      <c r="B31" s="656"/>
      <c r="C31" s="230">
        <v>0</v>
      </c>
      <c r="D31" s="219" t="s">
        <v>681</v>
      </c>
      <c r="E31" s="219"/>
      <c r="F31" s="219" t="s">
        <v>674</v>
      </c>
      <c r="G31" s="219">
        <f t="shared" si="1"/>
        <v>0</v>
      </c>
      <c r="H31" s="211">
        <f t="shared" si="0"/>
        <v>0</v>
      </c>
      <c r="I31" s="219"/>
      <c r="J31" s="223"/>
    </row>
    <row r="32" spans="1:13" ht="24.95" customHeight="1">
      <c r="A32" s="652" t="s">
        <v>729</v>
      </c>
      <c r="B32" s="653"/>
      <c r="C32" s="653"/>
      <c r="D32" s="653"/>
      <c r="E32" s="653"/>
      <c r="F32" s="653"/>
      <c r="G32" s="653"/>
      <c r="H32" s="653"/>
      <c r="I32" s="653"/>
      <c r="J32" s="653"/>
    </row>
    <row r="33" spans="1:10" ht="24.95" customHeight="1">
      <c r="A33" s="654"/>
      <c r="B33" s="654"/>
      <c r="C33" s="654"/>
      <c r="D33" s="654"/>
      <c r="E33" s="654"/>
      <c r="F33" s="654"/>
      <c r="G33" s="654"/>
      <c r="H33" s="654"/>
      <c r="I33" s="654"/>
      <c r="J33" s="654"/>
    </row>
    <row r="34" spans="1:10" ht="42.75" customHeight="1">
      <c r="A34" s="654"/>
      <c r="B34" s="654"/>
      <c r="C34" s="654"/>
      <c r="D34" s="654"/>
      <c r="E34" s="654"/>
      <c r="F34" s="654"/>
      <c r="G34" s="654"/>
      <c r="H34" s="654"/>
      <c r="I34" s="654"/>
      <c r="J34" s="654"/>
    </row>
    <row r="35" spans="1:10" ht="24.95" customHeight="1">
      <c r="F35"/>
      <c r="G35"/>
      <c r="H35"/>
      <c r="I35"/>
      <c r="J35"/>
    </row>
    <row r="36" spans="1:10" ht="24.95" customHeight="1">
      <c r="F36"/>
      <c r="G36"/>
      <c r="H36"/>
      <c r="I36"/>
      <c r="J36"/>
    </row>
    <row r="37" spans="1:10" ht="24.95" customHeight="1">
      <c r="F37"/>
      <c r="G37"/>
      <c r="H37"/>
      <c r="I37"/>
      <c r="J37"/>
    </row>
    <row r="38" spans="1:10" ht="24.95" customHeight="1">
      <c r="F38"/>
      <c r="G38"/>
      <c r="H38"/>
      <c r="I38"/>
      <c r="J38"/>
    </row>
    <row r="39" spans="1:10" ht="24.95" customHeight="1">
      <c r="F39"/>
      <c r="G39"/>
      <c r="H39"/>
      <c r="I39"/>
      <c r="J39"/>
    </row>
    <row r="40" spans="1:10" ht="24.95" customHeight="1">
      <c r="F40"/>
      <c r="G40"/>
      <c r="H40"/>
      <c r="I40"/>
      <c r="J40"/>
    </row>
    <row r="41" spans="1:10" ht="24.95" customHeight="1">
      <c r="F41"/>
      <c r="G41"/>
      <c r="H41"/>
      <c r="I41"/>
      <c r="J41"/>
    </row>
    <row r="42" spans="1:10" ht="24.95" customHeight="1">
      <c r="F42"/>
      <c r="G42"/>
      <c r="H42"/>
      <c r="I42"/>
      <c r="J42"/>
    </row>
    <row r="43" spans="1:10" ht="24.95" customHeight="1">
      <c r="F43"/>
      <c r="G43"/>
      <c r="H43"/>
      <c r="I43"/>
      <c r="J43"/>
    </row>
    <row r="44" spans="1:10" ht="24.95" customHeight="1">
      <c r="F44"/>
      <c r="G44"/>
      <c r="H44"/>
      <c r="I44"/>
      <c r="J44"/>
    </row>
    <row r="45" spans="1:10" ht="24.95" customHeight="1">
      <c r="F45"/>
      <c r="G45"/>
      <c r="H45"/>
      <c r="I45"/>
      <c r="J45"/>
    </row>
    <row r="46" spans="1:10" ht="24.95" customHeight="1">
      <c r="F46"/>
      <c r="G46"/>
      <c r="H46"/>
      <c r="I46"/>
      <c r="J46"/>
    </row>
    <row r="47" spans="1:10" ht="24.95" customHeight="1">
      <c r="F47"/>
      <c r="G47"/>
      <c r="H47"/>
      <c r="I47"/>
      <c r="J47"/>
    </row>
    <row r="48" spans="1:10" ht="24.95" customHeight="1">
      <c r="F48"/>
      <c r="G48"/>
      <c r="H48"/>
      <c r="I48"/>
      <c r="J48"/>
    </row>
    <row r="49" spans="6:10" ht="24.95" customHeight="1">
      <c r="F49"/>
      <c r="G49"/>
      <c r="H49"/>
      <c r="I49"/>
      <c r="J49"/>
    </row>
    <row r="50" spans="6:10" ht="24.95" customHeight="1">
      <c r="F50"/>
      <c r="G50"/>
      <c r="H50"/>
      <c r="I50"/>
      <c r="J50"/>
    </row>
    <row r="51" spans="6:10" ht="24.95" customHeight="1">
      <c r="F51"/>
      <c r="G51"/>
      <c r="H51"/>
      <c r="I51"/>
      <c r="J51"/>
    </row>
    <row r="52" spans="6:10" ht="24.95" customHeight="1">
      <c r="F52"/>
      <c r="G52"/>
      <c r="H52"/>
      <c r="I52"/>
      <c r="J52"/>
    </row>
    <row r="53" spans="6:10" ht="24.95" customHeight="1">
      <c r="F53"/>
      <c r="G53"/>
      <c r="H53"/>
      <c r="I53"/>
      <c r="J53"/>
    </row>
    <row r="54" spans="6:10" ht="24.95" customHeight="1">
      <c r="F54"/>
      <c r="G54"/>
      <c r="H54"/>
      <c r="I54"/>
      <c r="J54"/>
    </row>
    <row r="55" spans="6:10" ht="24.95" customHeight="1">
      <c r="F55"/>
      <c r="G55"/>
      <c r="H55"/>
      <c r="I55"/>
      <c r="J55"/>
    </row>
    <row r="56" spans="6:10" ht="24.95" customHeight="1">
      <c r="F56"/>
      <c r="G56"/>
      <c r="H56"/>
      <c r="I56"/>
      <c r="J56"/>
    </row>
    <row r="57" spans="6:10" ht="24.95" customHeight="1">
      <c r="F57"/>
      <c r="G57"/>
      <c r="H57"/>
      <c r="I57"/>
      <c r="J57"/>
    </row>
    <row r="58" spans="6:10" ht="24.95" customHeight="1">
      <c r="F58"/>
      <c r="G58"/>
      <c r="H58"/>
      <c r="I58"/>
      <c r="J58"/>
    </row>
    <row r="59" spans="6:10" ht="24.95" customHeight="1">
      <c r="F59"/>
      <c r="G59"/>
      <c r="H59"/>
      <c r="I59"/>
      <c r="J59"/>
    </row>
    <row r="60" spans="6:10" ht="24.95" customHeight="1">
      <c r="F60"/>
      <c r="G60"/>
      <c r="H60"/>
      <c r="I60"/>
      <c r="J60"/>
    </row>
    <row r="61" spans="6:10" ht="24.95" customHeight="1">
      <c r="F61"/>
      <c r="G61"/>
      <c r="H61"/>
      <c r="I61"/>
      <c r="J61"/>
    </row>
    <row r="62" spans="6:10" ht="24.95" customHeight="1">
      <c r="F62"/>
      <c r="G62"/>
      <c r="H62"/>
      <c r="I62"/>
      <c r="J62"/>
    </row>
    <row r="63" spans="6:10" ht="24.95" customHeight="1">
      <c r="F63"/>
      <c r="G63"/>
      <c r="H63"/>
      <c r="I63"/>
      <c r="J63"/>
    </row>
    <row r="64" spans="6:10" ht="24.95" customHeight="1">
      <c r="F64"/>
      <c r="G64"/>
      <c r="H64"/>
      <c r="I64"/>
      <c r="J64"/>
    </row>
    <row r="65" spans="6:10" ht="24.95" customHeight="1">
      <c r="F65"/>
      <c r="G65"/>
      <c r="H65"/>
      <c r="I65"/>
      <c r="J65"/>
    </row>
    <row r="66" spans="6:10" ht="24.95" customHeight="1">
      <c r="F66"/>
      <c r="G66"/>
      <c r="H66"/>
      <c r="I66"/>
      <c r="J66"/>
    </row>
    <row r="67" spans="6:10" ht="24.95" customHeight="1">
      <c r="F67"/>
      <c r="G67"/>
      <c r="H67"/>
      <c r="I67"/>
      <c r="J67"/>
    </row>
    <row r="68" spans="6:10" ht="24.95" customHeight="1">
      <c r="F68"/>
      <c r="G68"/>
      <c r="H68"/>
      <c r="I68"/>
      <c r="J68"/>
    </row>
    <row r="69" spans="6:10" ht="24.95" customHeight="1">
      <c r="F69"/>
      <c r="G69"/>
      <c r="H69"/>
      <c r="I69"/>
      <c r="J69"/>
    </row>
    <row r="70" spans="6:10" ht="24.95" customHeight="1">
      <c r="F70"/>
      <c r="G70"/>
      <c r="H70"/>
      <c r="I70"/>
      <c r="J70"/>
    </row>
    <row r="71" spans="6:10" ht="24.95" customHeight="1">
      <c r="F71"/>
      <c r="G71"/>
      <c r="H71"/>
      <c r="I71"/>
      <c r="J71"/>
    </row>
    <row r="72" spans="6:10" ht="24.95" customHeight="1">
      <c r="F72"/>
      <c r="G72"/>
      <c r="H72"/>
      <c r="I72"/>
      <c r="J72"/>
    </row>
    <row r="73" spans="6:10" ht="24.95" customHeight="1">
      <c r="F73"/>
      <c r="G73"/>
      <c r="H73"/>
      <c r="I73"/>
      <c r="J73"/>
    </row>
    <row r="74" spans="6:10" ht="24.95" customHeight="1">
      <c r="F74"/>
      <c r="G74"/>
      <c r="H74"/>
      <c r="I74"/>
      <c r="J74"/>
    </row>
    <row r="75" spans="6:10" ht="24.95" customHeight="1">
      <c r="F75"/>
      <c r="G75"/>
      <c r="H75"/>
      <c r="I75"/>
      <c r="J75"/>
    </row>
    <row r="76" spans="6:10" ht="24.95" customHeight="1">
      <c r="F76"/>
      <c r="G76"/>
      <c r="H76"/>
      <c r="I76"/>
      <c r="J76"/>
    </row>
    <row r="77" spans="6:10" ht="24.95" customHeight="1">
      <c r="F77"/>
      <c r="G77"/>
      <c r="H77"/>
      <c r="I77"/>
      <c r="J77"/>
    </row>
    <row r="78" spans="6:10" ht="24.95" customHeight="1">
      <c r="F78"/>
      <c r="G78"/>
      <c r="H78"/>
      <c r="I78"/>
      <c r="J78"/>
    </row>
    <row r="79" spans="6:10" ht="24.95" customHeight="1">
      <c r="F79"/>
      <c r="G79"/>
      <c r="H79"/>
      <c r="I79"/>
      <c r="J79"/>
    </row>
    <row r="80" spans="6:10" ht="24.95" customHeight="1">
      <c r="F80"/>
      <c r="G80"/>
      <c r="H80"/>
      <c r="I80"/>
      <c r="J80"/>
    </row>
    <row r="81" spans="6:10" ht="24.95" customHeight="1">
      <c r="F81"/>
      <c r="G81"/>
      <c r="H81"/>
      <c r="I81"/>
      <c r="J81"/>
    </row>
    <row r="82" spans="6:10" ht="24.95" customHeight="1">
      <c r="F82"/>
      <c r="G82"/>
      <c r="H82"/>
      <c r="I82"/>
      <c r="J82"/>
    </row>
    <row r="83" spans="6:10" ht="24.95" customHeight="1">
      <c r="F83"/>
      <c r="G83"/>
      <c r="H83"/>
      <c r="I83"/>
      <c r="J83"/>
    </row>
    <row r="84" spans="6:10" ht="24.95" customHeight="1">
      <c r="F84"/>
      <c r="G84"/>
      <c r="H84"/>
      <c r="I84"/>
      <c r="J84"/>
    </row>
    <row r="85" spans="6:10" ht="24.95" customHeight="1">
      <c r="F85"/>
      <c r="G85"/>
      <c r="H85"/>
      <c r="I85"/>
      <c r="J85"/>
    </row>
    <row r="86" spans="6:10" ht="24.95" customHeight="1">
      <c r="F86"/>
      <c r="G86"/>
      <c r="H86"/>
      <c r="I86"/>
      <c r="J86"/>
    </row>
    <row r="87" spans="6:10" ht="24.95" customHeight="1">
      <c r="F87"/>
      <c r="G87"/>
      <c r="H87"/>
      <c r="I87"/>
      <c r="J87"/>
    </row>
    <row r="88" spans="6:10" ht="24.95" customHeight="1">
      <c r="F88"/>
      <c r="G88"/>
      <c r="H88"/>
      <c r="I88"/>
      <c r="J88"/>
    </row>
    <row r="89" spans="6:10" ht="24.95" customHeight="1">
      <c r="F89"/>
      <c r="G89"/>
      <c r="H89"/>
      <c r="I89"/>
      <c r="J89"/>
    </row>
    <row r="90" spans="6:10" ht="24.95" customHeight="1">
      <c r="F90"/>
      <c r="G90"/>
      <c r="H90"/>
      <c r="I90"/>
      <c r="J90"/>
    </row>
    <row r="91" spans="6:10" ht="24.95" customHeight="1">
      <c r="F91"/>
      <c r="G91"/>
      <c r="H91"/>
      <c r="I91"/>
      <c r="J91"/>
    </row>
    <row r="92" spans="6:10" ht="24.95" customHeight="1">
      <c r="F92"/>
      <c r="G92"/>
      <c r="H92"/>
      <c r="I92"/>
      <c r="J92"/>
    </row>
    <row r="93" spans="6:10" ht="24.95" customHeight="1">
      <c r="F93"/>
      <c r="G93"/>
      <c r="H93"/>
      <c r="I93"/>
      <c r="J93"/>
    </row>
    <row r="94" spans="6:10" ht="24.95" customHeight="1">
      <c r="F94"/>
      <c r="G94"/>
      <c r="H94"/>
      <c r="I94"/>
      <c r="J94"/>
    </row>
    <row r="95" spans="6:10" ht="24.95" customHeight="1">
      <c r="F95"/>
      <c r="G95"/>
      <c r="H95"/>
      <c r="I95"/>
      <c r="J95"/>
    </row>
    <row r="96" spans="6:10" ht="24.95" customHeight="1">
      <c r="F96"/>
      <c r="G96"/>
      <c r="H96"/>
      <c r="I96"/>
      <c r="J96"/>
    </row>
    <row r="97" spans="6:10" ht="24.95" customHeight="1">
      <c r="F97"/>
      <c r="G97"/>
      <c r="H97"/>
      <c r="I97"/>
      <c r="J97"/>
    </row>
    <row r="98" spans="6:10" ht="24.95" customHeight="1">
      <c r="F98"/>
      <c r="G98"/>
      <c r="H98"/>
      <c r="I98"/>
      <c r="J98"/>
    </row>
    <row r="99" spans="6:10" ht="24.95" customHeight="1">
      <c r="F99"/>
      <c r="G99"/>
      <c r="H99"/>
      <c r="I99"/>
      <c r="J99"/>
    </row>
    <row r="100" spans="6:10" ht="24.95" customHeight="1">
      <c r="F100"/>
      <c r="G100"/>
      <c r="H100"/>
      <c r="I100"/>
      <c r="J100"/>
    </row>
    <row r="101" spans="6:10" ht="24.95" customHeight="1">
      <c r="F101"/>
      <c r="G101"/>
      <c r="H101"/>
      <c r="I101"/>
      <c r="J101"/>
    </row>
    <row r="102" spans="6:10" ht="24.95" customHeight="1">
      <c r="F102"/>
      <c r="G102"/>
      <c r="H102"/>
      <c r="I102"/>
      <c r="J102"/>
    </row>
    <row r="103" spans="6:10" ht="24.95" customHeight="1">
      <c r="F103"/>
      <c r="G103"/>
      <c r="H103"/>
      <c r="I103"/>
      <c r="J103"/>
    </row>
    <row r="104" spans="6:10" ht="24.95" customHeight="1">
      <c r="F104"/>
      <c r="G104"/>
      <c r="H104"/>
      <c r="I104"/>
      <c r="J104"/>
    </row>
    <row r="105" spans="6:10" ht="24.95" customHeight="1">
      <c r="F105"/>
      <c r="G105"/>
      <c r="H105"/>
      <c r="I105"/>
      <c r="J105"/>
    </row>
    <row r="106" spans="6:10" ht="24.95" customHeight="1">
      <c r="F106"/>
      <c r="G106"/>
      <c r="H106"/>
      <c r="I106"/>
      <c r="J106"/>
    </row>
    <row r="107" spans="6:10" ht="24.95" customHeight="1">
      <c r="F107"/>
      <c r="G107"/>
      <c r="H107"/>
      <c r="I107"/>
      <c r="J107"/>
    </row>
    <row r="108" spans="6:10" ht="24.95" customHeight="1">
      <c r="F108"/>
      <c r="G108"/>
      <c r="H108"/>
      <c r="I108"/>
      <c r="J108"/>
    </row>
    <row r="109" spans="6:10" ht="24.95" customHeight="1">
      <c r="F109"/>
      <c r="G109"/>
      <c r="H109"/>
      <c r="I109"/>
      <c r="J109"/>
    </row>
    <row r="110" spans="6:10" ht="24.95" customHeight="1">
      <c r="F110"/>
      <c r="G110"/>
      <c r="H110"/>
      <c r="I110"/>
      <c r="J110"/>
    </row>
    <row r="111" spans="6:10" ht="24.95" customHeight="1">
      <c r="F111"/>
      <c r="G111"/>
      <c r="H111"/>
      <c r="I111"/>
      <c r="J111"/>
    </row>
    <row r="112" spans="6:10" ht="24.95" customHeight="1">
      <c r="F112"/>
      <c r="G112"/>
      <c r="H112"/>
      <c r="I112"/>
      <c r="J112"/>
    </row>
    <row r="113" spans="6:10" ht="24.95" customHeight="1">
      <c r="F113"/>
      <c r="G113"/>
      <c r="H113"/>
      <c r="I113"/>
      <c r="J113"/>
    </row>
    <row r="114" spans="6:10" ht="24.95" customHeight="1">
      <c r="F114"/>
      <c r="G114"/>
      <c r="H114"/>
      <c r="I114"/>
      <c r="J114"/>
    </row>
    <row r="115" spans="6:10" ht="24.95" customHeight="1">
      <c r="F115"/>
      <c r="G115"/>
      <c r="H115"/>
      <c r="I115"/>
      <c r="J115"/>
    </row>
    <row r="116" spans="6:10" ht="24.95" customHeight="1">
      <c r="F116"/>
      <c r="G116"/>
      <c r="H116"/>
      <c r="I116"/>
      <c r="J116"/>
    </row>
    <row r="117" spans="6:10" ht="24.95" customHeight="1">
      <c r="F117"/>
      <c r="G117"/>
      <c r="H117"/>
      <c r="I117"/>
      <c r="J117"/>
    </row>
    <row r="118" spans="6:10" ht="24.95" customHeight="1">
      <c r="F118"/>
      <c r="G118"/>
      <c r="H118"/>
      <c r="I118"/>
      <c r="J118"/>
    </row>
    <row r="119" spans="6:10" ht="24.95" customHeight="1">
      <c r="F119"/>
      <c r="G119"/>
      <c r="H119"/>
      <c r="I119"/>
      <c r="J119"/>
    </row>
    <row r="120" spans="6:10" ht="24.95" customHeight="1">
      <c r="F120"/>
      <c r="G120"/>
      <c r="H120"/>
      <c r="I120"/>
      <c r="J120"/>
    </row>
    <row r="121" spans="6:10" ht="24.95" customHeight="1">
      <c r="F121"/>
      <c r="G121"/>
      <c r="H121"/>
      <c r="I121"/>
      <c r="J121"/>
    </row>
    <row r="122" spans="6:10" ht="24.95" customHeight="1">
      <c r="F122"/>
      <c r="G122"/>
      <c r="H122"/>
      <c r="I122"/>
      <c r="J122"/>
    </row>
    <row r="123" spans="6:10" ht="24.95" customHeight="1">
      <c r="F123"/>
      <c r="G123"/>
      <c r="H123"/>
      <c r="I123"/>
      <c r="J123"/>
    </row>
    <row r="124" spans="6:10" ht="24.95" customHeight="1">
      <c r="F124"/>
      <c r="G124"/>
      <c r="H124"/>
      <c r="I124"/>
      <c r="J124"/>
    </row>
    <row r="125" spans="6:10" ht="24.95" customHeight="1">
      <c r="F125"/>
      <c r="G125"/>
      <c r="H125"/>
      <c r="I125"/>
      <c r="J125"/>
    </row>
    <row r="126" spans="6:10" ht="24.95" customHeight="1">
      <c r="F126"/>
      <c r="G126"/>
      <c r="H126"/>
      <c r="I126"/>
      <c r="J126"/>
    </row>
    <row r="127" spans="6:10" ht="24.95" customHeight="1">
      <c r="F127"/>
      <c r="G127"/>
      <c r="H127"/>
      <c r="I127"/>
      <c r="J127"/>
    </row>
    <row r="128" spans="6:10" ht="24.95" customHeight="1">
      <c r="F128"/>
      <c r="G128"/>
      <c r="H128"/>
      <c r="I128"/>
      <c r="J128"/>
    </row>
    <row r="129" spans="6:10" ht="24.95" customHeight="1">
      <c r="F129"/>
      <c r="G129"/>
      <c r="H129"/>
      <c r="I129"/>
      <c r="J129"/>
    </row>
    <row r="130" spans="6:10" ht="24.95" customHeight="1">
      <c r="F130"/>
      <c r="G130"/>
      <c r="H130"/>
      <c r="I130"/>
      <c r="J130"/>
    </row>
    <row r="131" spans="6:10" ht="24.95" customHeight="1">
      <c r="F131"/>
      <c r="G131"/>
      <c r="H131"/>
      <c r="I131"/>
      <c r="J131"/>
    </row>
    <row r="132" spans="6:10" ht="24.95" customHeight="1">
      <c r="F132"/>
      <c r="G132"/>
      <c r="H132"/>
      <c r="I132"/>
      <c r="J132"/>
    </row>
    <row r="133" spans="6:10" ht="24.95" customHeight="1">
      <c r="F133"/>
      <c r="G133"/>
      <c r="H133"/>
      <c r="I133"/>
      <c r="J133"/>
    </row>
    <row r="134" spans="6:10" ht="24.95" customHeight="1">
      <c r="F134"/>
      <c r="G134"/>
      <c r="H134"/>
      <c r="I134"/>
      <c r="J134"/>
    </row>
    <row r="135" spans="6:10" ht="24.95" customHeight="1">
      <c r="F135"/>
      <c r="G135"/>
      <c r="H135"/>
      <c r="I135"/>
      <c r="J135"/>
    </row>
    <row r="136" spans="6:10" ht="24.95" customHeight="1">
      <c r="F136"/>
      <c r="G136"/>
      <c r="H136"/>
      <c r="I136"/>
      <c r="J136"/>
    </row>
    <row r="137" spans="6:10" ht="24.95" customHeight="1">
      <c r="F137"/>
      <c r="G137"/>
      <c r="H137"/>
      <c r="I137"/>
      <c r="J137"/>
    </row>
    <row r="138" spans="6:10" ht="24.95" customHeight="1">
      <c r="F138"/>
      <c r="G138"/>
      <c r="H138"/>
      <c r="I138"/>
      <c r="J138"/>
    </row>
    <row r="139" spans="6:10" ht="24.95" customHeight="1">
      <c r="F139"/>
      <c r="G139"/>
      <c r="H139"/>
      <c r="I139"/>
      <c r="J139"/>
    </row>
    <row r="140" spans="6:10" ht="24.95" customHeight="1">
      <c r="F140"/>
      <c r="G140"/>
      <c r="H140"/>
      <c r="I140"/>
      <c r="J140"/>
    </row>
    <row r="141" spans="6:10" ht="24.95" customHeight="1">
      <c r="F141"/>
      <c r="G141"/>
      <c r="H141"/>
      <c r="I141"/>
      <c r="J141"/>
    </row>
    <row r="142" spans="6:10" ht="24.95" customHeight="1">
      <c r="F142"/>
      <c r="G142"/>
      <c r="H142"/>
      <c r="I142"/>
      <c r="J142"/>
    </row>
    <row r="143" spans="6:10" ht="24.95" customHeight="1">
      <c r="F143"/>
      <c r="G143"/>
      <c r="H143"/>
      <c r="I143"/>
      <c r="J143"/>
    </row>
    <row r="144" spans="6:10" ht="24.95" customHeight="1">
      <c r="F144"/>
      <c r="G144"/>
      <c r="H144"/>
      <c r="I144"/>
      <c r="J144"/>
    </row>
    <row r="145" spans="6:10" ht="24.95" customHeight="1">
      <c r="F145"/>
      <c r="G145"/>
      <c r="H145"/>
      <c r="I145"/>
      <c r="J145"/>
    </row>
    <row r="146" spans="6:10" ht="24.95" customHeight="1">
      <c r="F146"/>
      <c r="G146"/>
      <c r="H146"/>
      <c r="I146"/>
      <c r="J146"/>
    </row>
    <row r="147" spans="6:10" ht="24.95" customHeight="1">
      <c r="F147"/>
      <c r="G147"/>
      <c r="H147"/>
      <c r="I147"/>
      <c r="J147"/>
    </row>
    <row r="148" spans="6:10" ht="24.95" customHeight="1">
      <c r="F148"/>
      <c r="G148"/>
      <c r="H148"/>
      <c r="I148"/>
      <c r="J148"/>
    </row>
    <row r="149" spans="6:10" ht="24.95" customHeight="1">
      <c r="F149"/>
      <c r="G149"/>
      <c r="H149"/>
      <c r="I149"/>
      <c r="J149"/>
    </row>
    <row r="150" spans="6:10" ht="24.95" customHeight="1">
      <c r="F150"/>
      <c r="G150"/>
      <c r="H150"/>
      <c r="I150"/>
      <c r="J150"/>
    </row>
    <row r="151" spans="6:10" ht="24.95" customHeight="1">
      <c r="F151"/>
      <c r="G151"/>
      <c r="H151"/>
      <c r="I151"/>
      <c r="J151"/>
    </row>
    <row r="152" spans="6:10" ht="24.95" customHeight="1">
      <c r="F152"/>
      <c r="G152"/>
      <c r="H152"/>
      <c r="I152"/>
      <c r="J152"/>
    </row>
    <row r="153" spans="6:10" ht="24.95" customHeight="1">
      <c r="F153"/>
      <c r="G153"/>
      <c r="H153"/>
      <c r="I153"/>
      <c r="J153"/>
    </row>
    <row r="154" spans="6:10" ht="24.95" customHeight="1">
      <c r="F154"/>
      <c r="G154"/>
      <c r="H154"/>
      <c r="I154"/>
      <c r="J154"/>
    </row>
    <row r="155" spans="6:10" ht="24.95" customHeight="1">
      <c r="F155"/>
      <c r="G155"/>
      <c r="H155"/>
      <c r="I155"/>
      <c r="J155"/>
    </row>
    <row r="156" spans="6:10" ht="24.95" customHeight="1">
      <c r="F156"/>
      <c r="G156"/>
      <c r="H156"/>
      <c r="I156"/>
      <c r="J156"/>
    </row>
    <row r="157" spans="6:10" ht="24.95" customHeight="1">
      <c r="F157"/>
      <c r="G157"/>
      <c r="H157"/>
      <c r="I157"/>
      <c r="J157"/>
    </row>
    <row r="158" spans="6:10" ht="24.95" customHeight="1">
      <c r="F158"/>
      <c r="G158"/>
      <c r="H158"/>
      <c r="I158"/>
      <c r="J158"/>
    </row>
    <row r="159" spans="6:10" ht="24.95" customHeight="1">
      <c r="F159"/>
      <c r="G159"/>
      <c r="H159"/>
      <c r="I159"/>
      <c r="J159"/>
    </row>
    <row r="160" spans="6:10" ht="24.95" customHeight="1">
      <c r="F160"/>
      <c r="G160"/>
      <c r="H160"/>
      <c r="I160"/>
      <c r="J160"/>
    </row>
    <row r="161" spans="6:10" ht="24.95" customHeight="1">
      <c r="F161"/>
      <c r="G161"/>
      <c r="H161"/>
      <c r="I161"/>
      <c r="J161"/>
    </row>
    <row r="162" spans="6:10" ht="24.95" customHeight="1">
      <c r="F162"/>
      <c r="G162"/>
      <c r="H162"/>
      <c r="I162"/>
      <c r="J162"/>
    </row>
    <row r="163" spans="6:10" ht="24.95" customHeight="1">
      <c r="F163"/>
      <c r="G163"/>
      <c r="H163"/>
      <c r="I163"/>
      <c r="J163"/>
    </row>
    <row r="164" spans="6:10" ht="24.95" customHeight="1">
      <c r="F164"/>
      <c r="G164"/>
      <c r="H164"/>
      <c r="I164"/>
      <c r="J164"/>
    </row>
    <row r="165" spans="6:10" ht="24.95" customHeight="1">
      <c r="F165"/>
      <c r="G165"/>
      <c r="H165"/>
      <c r="I165"/>
      <c r="J165"/>
    </row>
    <row r="166" spans="6:10" ht="24.95" customHeight="1">
      <c r="F166"/>
      <c r="G166"/>
      <c r="H166"/>
      <c r="I166"/>
      <c r="J166"/>
    </row>
    <row r="167" spans="6:10" ht="24.95" customHeight="1">
      <c r="F167"/>
      <c r="G167"/>
      <c r="H167"/>
      <c r="I167"/>
      <c r="J167"/>
    </row>
    <row r="168" spans="6:10" ht="24.95" customHeight="1">
      <c r="F168"/>
      <c r="G168"/>
      <c r="H168"/>
      <c r="I168"/>
      <c r="J168"/>
    </row>
    <row r="169" spans="6:10" ht="24.95" customHeight="1">
      <c r="F169"/>
      <c r="G169"/>
      <c r="H169"/>
      <c r="I169"/>
      <c r="J169"/>
    </row>
    <row r="170" spans="6:10" ht="24.95" customHeight="1">
      <c r="F170"/>
      <c r="G170"/>
      <c r="H170"/>
      <c r="I170"/>
      <c r="J170"/>
    </row>
    <row r="171" spans="6:10" ht="24.95" customHeight="1">
      <c r="F171"/>
      <c r="G171"/>
      <c r="H171"/>
      <c r="I171"/>
      <c r="J171"/>
    </row>
    <row r="172" spans="6:10" ht="24.95" customHeight="1">
      <c r="F172"/>
      <c r="G172"/>
      <c r="H172"/>
      <c r="I172"/>
      <c r="J172"/>
    </row>
    <row r="173" spans="6:10" ht="24.95" customHeight="1">
      <c r="F173"/>
      <c r="G173"/>
      <c r="H173"/>
      <c r="I173"/>
      <c r="J173"/>
    </row>
    <row r="174" spans="6:10" ht="24.95" customHeight="1">
      <c r="F174"/>
      <c r="G174"/>
      <c r="H174"/>
      <c r="I174"/>
      <c r="J174"/>
    </row>
    <row r="175" spans="6:10" ht="24.95" customHeight="1">
      <c r="F175"/>
      <c r="G175"/>
      <c r="H175"/>
      <c r="I175"/>
      <c r="J175"/>
    </row>
    <row r="176" spans="6:10" ht="24.95" customHeight="1">
      <c r="F176"/>
      <c r="G176"/>
      <c r="H176"/>
      <c r="I176"/>
      <c r="J176"/>
    </row>
    <row r="177" spans="6:10" ht="24.95" customHeight="1">
      <c r="F177"/>
      <c r="G177"/>
      <c r="H177"/>
      <c r="I177"/>
      <c r="J177"/>
    </row>
    <row r="178" spans="6:10" ht="24.95" customHeight="1">
      <c r="F178"/>
      <c r="G178"/>
      <c r="H178"/>
      <c r="I178"/>
      <c r="J178"/>
    </row>
    <row r="179" spans="6:10" ht="24.95" customHeight="1">
      <c r="F179"/>
      <c r="G179"/>
      <c r="H179"/>
      <c r="I179"/>
      <c r="J179"/>
    </row>
    <row r="180" spans="6:10" ht="24.95" customHeight="1">
      <c r="F180"/>
      <c r="G180"/>
      <c r="H180"/>
      <c r="I180"/>
      <c r="J180"/>
    </row>
    <row r="181" spans="6:10" ht="24.95" customHeight="1">
      <c r="F181"/>
      <c r="G181"/>
      <c r="H181"/>
      <c r="I181"/>
      <c r="J181"/>
    </row>
    <row r="182" spans="6:10" ht="24.95" customHeight="1">
      <c r="F182"/>
      <c r="G182"/>
      <c r="H182"/>
      <c r="I182"/>
      <c r="J182"/>
    </row>
    <row r="183" spans="6:10" ht="24.95" customHeight="1">
      <c r="F183"/>
      <c r="G183"/>
      <c r="H183"/>
      <c r="I183"/>
      <c r="J183"/>
    </row>
    <row r="184" spans="6:10" ht="24.95" customHeight="1">
      <c r="F184"/>
      <c r="G184"/>
      <c r="H184"/>
      <c r="I184"/>
      <c r="J184"/>
    </row>
    <row r="185" spans="6:10" ht="24.95" customHeight="1">
      <c r="F185"/>
      <c r="G185"/>
      <c r="H185"/>
      <c r="I185"/>
      <c r="J185"/>
    </row>
    <row r="186" spans="6:10" ht="24.95" customHeight="1">
      <c r="F186"/>
      <c r="G186"/>
      <c r="H186"/>
      <c r="I186"/>
      <c r="J186"/>
    </row>
    <row r="187" spans="6:10" ht="24.95" customHeight="1">
      <c r="F187"/>
      <c r="G187"/>
      <c r="H187"/>
      <c r="I187"/>
      <c r="J187"/>
    </row>
    <row r="188" spans="6:10" ht="24.95" customHeight="1">
      <c r="F188"/>
      <c r="G188"/>
      <c r="H188"/>
      <c r="I188"/>
      <c r="J188"/>
    </row>
    <row r="189" spans="6:10" ht="24.95" customHeight="1">
      <c r="F189"/>
      <c r="G189"/>
      <c r="H189"/>
      <c r="I189"/>
      <c r="J189"/>
    </row>
    <row r="190" spans="6:10" ht="24.95" customHeight="1">
      <c r="F190"/>
      <c r="G190"/>
      <c r="H190"/>
      <c r="I190"/>
      <c r="J190"/>
    </row>
    <row r="191" spans="6:10" ht="24.95" customHeight="1">
      <c r="F191"/>
      <c r="G191"/>
      <c r="H191"/>
      <c r="I191"/>
      <c r="J191"/>
    </row>
    <row r="192" spans="6:10" ht="24.95" customHeight="1">
      <c r="F192"/>
      <c r="G192"/>
      <c r="H192"/>
      <c r="I192"/>
      <c r="J192"/>
    </row>
    <row r="193" spans="6:10" ht="24.95" customHeight="1">
      <c r="F193"/>
      <c r="G193"/>
      <c r="H193"/>
      <c r="I193"/>
      <c r="J193"/>
    </row>
    <row r="194" spans="6:10" ht="24.95" customHeight="1">
      <c r="F194"/>
      <c r="G194"/>
      <c r="H194"/>
      <c r="I194"/>
      <c r="J194"/>
    </row>
    <row r="195" spans="6:10" ht="24.95" customHeight="1">
      <c r="F195"/>
      <c r="G195"/>
      <c r="H195"/>
      <c r="I195"/>
      <c r="J195"/>
    </row>
    <row r="196" spans="6:10" ht="24.95" customHeight="1">
      <c r="F196"/>
      <c r="G196"/>
      <c r="H196"/>
      <c r="I196"/>
      <c r="J196"/>
    </row>
    <row r="197" spans="6:10" ht="24.95" customHeight="1">
      <c r="F197"/>
      <c r="G197"/>
      <c r="H197"/>
      <c r="I197"/>
      <c r="J197"/>
    </row>
    <row r="198" spans="6:10" ht="24.95" customHeight="1">
      <c r="F198"/>
      <c r="G198"/>
      <c r="H198"/>
      <c r="I198"/>
      <c r="J198"/>
    </row>
    <row r="199" spans="6:10" ht="24.95" customHeight="1">
      <c r="F199"/>
      <c r="G199"/>
      <c r="H199"/>
      <c r="I199"/>
      <c r="J199"/>
    </row>
    <row r="200" spans="6:10" ht="24.95" customHeight="1">
      <c r="F200"/>
      <c r="G200"/>
      <c r="H200"/>
      <c r="I200"/>
      <c r="J200"/>
    </row>
    <row r="201" spans="6:10" ht="24.95" customHeight="1">
      <c r="F201"/>
      <c r="G201"/>
      <c r="H201"/>
      <c r="I201"/>
      <c r="J201"/>
    </row>
    <row r="202" spans="6:10" ht="24.95" customHeight="1">
      <c r="F202"/>
      <c r="G202"/>
      <c r="H202"/>
      <c r="I202"/>
      <c r="J202"/>
    </row>
    <row r="203" spans="6:10" ht="24.95" customHeight="1">
      <c r="F203"/>
      <c r="G203"/>
      <c r="H203"/>
      <c r="I203"/>
      <c r="J203"/>
    </row>
    <row r="204" spans="6:10" ht="24.95" customHeight="1">
      <c r="F204"/>
      <c r="G204"/>
      <c r="H204"/>
      <c r="I204"/>
      <c r="J204"/>
    </row>
    <row r="205" spans="6:10" ht="24.95" customHeight="1">
      <c r="F205"/>
      <c r="G205"/>
      <c r="H205"/>
      <c r="I205"/>
      <c r="J205"/>
    </row>
    <row r="206" spans="6:10" ht="24.95" customHeight="1">
      <c r="F206"/>
      <c r="G206"/>
      <c r="H206"/>
      <c r="I206"/>
      <c r="J206"/>
    </row>
    <row r="207" spans="6:10" ht="24.95" customHeight="1">
      <c r="F207"/>
      <c r="G207"/>
      <c r="H207"/>
      <c r="I207"/>
      <c r="J207"/>
    </row>
    <row r="208" spans="6:10" ht="24.95" customHeight="1">
      <c r="F208"/>
      <c r="G208"/>
      <c r="H208"/>
      <c r="I208"/>
      <c r="J208"/>
    </row>
    <row r="209" spans="6:10" ht="24.95" customHeight="1">
      <c r="F209"/>
      <c r="G209"/>
      <c r="H209"/>
      <c r="I209"/>
      <c r="J209"/>
    </row>
    <row r="210" spans="6:10" ht="24.95" customHeight="1">
      <c r="F210"/>
      <c r="G210"/>
      <c r="H210"/>
      <c r="I210"/>
      <c r="J210"/>
    </row>
    <row r="211" spans="6:10" ht="24.95" customHeight="1">
      <c r="F211"/>
      <c r="G211"/>
      <c r="H211"/>
      <c r="I211"/>
      <c r="J211"/>
    </row>
    <row r="212" spans="6:10" ht="24.95" customHeight="1">
      <c r="F212"/>
      <c r="G212"/>
      <c r="H212"/>
      <c r="I212"/>
      <c r="J212"/>
    </row>
    <row r="213" spans="6:10" ht="24.95" customHeight="1">
      <c r="F213"/>
      <c r="G213"/>
      <c r="H213"/>
      <c r="I213"/>
      <c r="J213"/>
    </row>
    <row r="214" spans="6:10" ht="24.95" customHeight="1">
      <c r="F214"/>
      <c r="G214"/>
      <c r="H214"/>
      <c r="I214"/>
      <c r="J214"/>
    </row>
    <row r="215" spans="6:10" ht="24.95" customHeight="1">
      <c r="F215"/>
      <c r="G215"/>
      <c r="H215"/>
      <c r="I215"/>
      <c r="J215"/>
    </row>
    <row r="216" spans="6:10" ht="24.95" customHeight="1"/>
    <row r="217" spans="6:10" ht="24.95" customHeight="1"/>
    <row r="218" spans="6:10" ht="24.95" customHeight="1"/>
    <row r="219" spans="6:10" ht="24.95" customHeight="1"/>
    <row r="220" spans="6:10" ht="24.95" customHeight="1"/>
    <row r="221" spans="6:10" ht="24.95" customHeight="1"/>
    <row r="222" spans="6:10" ht="24.95" customHeight="1"/>
    <row r="223" spans="6:10" ht="24.95" customHeight="1"/>
    <row r="224" spans="6:10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30" ht="24.95" customHeight="1"/>
    <row r="231" ht="24.95" customHeight="1"/>
    <row r="232" ht="24.95" customHeight="1"/>
    <row r="233" ht="24.95" customHeight="1"/>
    <row r="234" ht="24.9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</sheetData>
  <mergeCells count="26">
    <mergeCell ref="A19:A20"/>
    <mergeCell ref="A22:A23"/>
    <mergeCell ref="A3:A4"/>
    <mergeCell ref="D3:F3"/>
    <mergeCell ref="B3:C3"/>
    <mergeCell ref="A32:J34"/>
    <mergeCell ref="A30:B30"/>
    <mergeCell ref="A31:B31"/>
    <mergeCell ref="A5:J5"/>
    <mergeCell ref="A24:B24"/>
    <mergeCell ref="A25:A26"/>
    <mergeCell ref="A27:B27"/>
    <mergeCell ref="A28:B28"/>
    <mergeCell ref="A29:B29"/>
    <mergeCell ref="A6:B6"/>
    <mergeCell ref="A7:A16"/>
    <mergeCell ref="A17:A18"/>
    <mergeCell ref="A21:B21"/>
    <mergeCell ref="H1:J1"/>
    <mergeCell ref="H2:J2"/>
    <mergeCell ref="H3:J3"/>
    <mergeCell ref="H4:J4"/>
    <mergeCell ref="B1:F1"/>
    <mergeCell ref="B2:F2"/>
    <mergeCell ref="B4:C4"/>
    <mergeCell ref="D4:F4"/>
  </mergeCells>
  <phoneticPr fontId="7" type="noConversion"/>
  <pageMargins left="0.23622047244094491" right="0.23622047244094491" top="0.74803149606299213" bottom="0.74803149606299213" header="0.31496062992125984" footer="0.31496062992125984"/>
  <pageSetup paperSize="9" scale="70" orientation="portrait" r:id="rId1"/>
  <ignoredErrors>
    <ignoredError sqref="G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  <pageSetUpPr fitToPage="1"/>
  </sheetPr>
  <dimension ref="A1:H61"/>
  <sheetViews>
    <sheetView workbookViewId="0">
      <selection activeCell="I14" sqref="I14"/>
    </sheetView>
  </sheetViews>
  <sheetFormatPr defaultRowHeight="13.5"/>
  <cols>
    <col min="1" max="1" width="14.125" customWidth="1"/>
    <col min="2" max="2" width="16.625" customWidth="1"/>
    <col min="3" max="3" width="9.875" customWidth="1"/>
    <col min="4" max="4" width="10.125" customWidth="1"/>
    <col min="5" max="5" width="10.25" customWidth="1"/>
    <col min="7" max="7" width="13.25" customWidth="1"/>
    <col min="8" max="8" width="12" customWidth="1"/>
  </cols>
  <sheetData>
    <row r="1" spans="1:8" ht="20.100000000000001" customHeight="1">
      <c r="A1" s="94" t="s">
        <v>349</v>
      </c>
    </row>
    <row r="2" spans="1:8" ht="20.100000000000001" customHeight="1">
      <c r="A2" s="392" t="s">
        <v>350</v>
      </c>
      <c r="B2" s="392" t="s">
        <v>358</v>
      </c>
      <c r="C2" s="392" t="s">
        <v>351</v>
      </c>
      <c r="D2" s="392"/>
      <c r="E2" s="392"/>
      <c r="F2" s="392" t="s">
        <v>359</v>
      </c>
      <c r="G2" s="392" t="s">
        <v>352</v>
      </c>
      <c r="H2" s="392"/>
    </row>
    <row r="3" spans="1:8" ht="29.25" customHeight="1">
      <c r="A3" s="392"/>
      <c r="B3" s="392"/>
      <c r="C3" s="98" t="s">
        <v>355</v>
      </c>
      <c r="D3" s="98" t="s">
        <v>356</v>
      </c>
      <c r="E3" s="98" t="s">
        <v>357</v>
      </c>
      <c r="F3" s="392"/>
      <c r="G3" s="14" t="s">
        <v>353</v>
      </c>
      <c r="H3" s="98" t="s">
        <v>354</v>
      </c>
    </row>
    <row r="4" spans="1:8" ht="20.100000000000001" customHeight="1">
      <c r="A4" s="665" t="s">
        <v>360</v>
      </c>
      <c r="B4" s="666"/>
      <c r="C4" s="99">
        <v>1.83</v>
      </c>
      <c r="D4" s="99">
        <v>2</v>
      </c>
      <c r="E4" s="99">
        <v>0.13</v>
      </c>
      <c r="F4" s="102" t="s">
        <v>393</v>
      </c>
      <c r="G4" s="102" t="s">
        <v>395</v>
      </c>
      <c r="H4" s="104"/>
    </row>
    <row r="5" spans="1:8" ht="20.100000000000001" customHeight="1">
      <c r="A5" s="668" t="s">
        <v>361</v>
      </c>
      <c r="B5" s="669"/>
      <c r="C5" s="100">
        <v>1.83</v>
      </c>
      <c r="D5" s="100">
        <v>2</v>
      </c>
      <c r="E5" s="100">
        <v>0.13</v>
      </c>
      <c r="F5" s="95" t="s">
        <v>393</v>
      </c>
      <c r="G5" s="95" t="s">
        <v>395</v>
      </c>
      <c r="H5" s="96"/>
    </row>
    <row r="6" spans="1:8" ht="20.100000000000001" customHeight="1">
      <c r="A6" s="667" t="s">
        <v>362</v>
      </c>
      <c r="B6" s="97" t="s">
        <v>375</v>
      </c>
      <c r="C6" s="100">
        <v>0.13</v>
      </c>
      <c r="D6" s="100">
        <v>0.28000000000000003</v>
      </c>
      <c r="E6" s="100">
        <v>0.16</v>
      </c>
      <c r="F6" s="95" t="s">
        <v>394</v>
      </c>
      <c r="G6" s="95"/>
      <c r="H6" s="96" t="s">
        <v>395</v>
      </c>
    </row>
    <row r="7" spans="1:8" ht="20.100000000000001" customHeight="1">
      <c r="A7" s="667"/>
      <c r="B7" s="97" t="s">
        <v>376</v>
      </c>
      <c r="C7" s="100">
        <v>0.1</v>
      </c>
      <c r="D7" s="100">
        <v>0.25</v>
      </c>
      <c r="E7" s="100">
        <v>0.17</v>
      </c>
      <c r="F7" s="95" t="s">
        <v>394</v>
      </c>
      <c r="G7" s="95"/>
      <c r="H7" s="96" t="s">
        <v>395</v>
      </c>
    </row>
    <row r="8" spans="1:8" ht="20.100000000000001" customHeight="1">
      <c r="A8" s="667"/>
      <c r="B8" s="97" t="s">
        <v>377</v>
      </c>
      <c r="C8" s="100">
        <v>0.1</v>
      </c>
      <c r="D8" s="100">
        <v>0.27</v>
      </c>
      <c r="E8" s="100">
        <v>0.17</v>
      </c>
      <c r="F8" s="95" t="s">
        <v>394</v>
      </c>
      <c r="G8" s="95"/>
      <c r="H8" s="96" t="s">
        <v>395</v>
      </c>
    </row>
    <row r="9" spans="1:8" ht="20.100000000000001" customHeight="1">
      <c r="A9" s="667"/>
      <c r="B9" s="97" t="s">
        <v>378</v>
      </c>
      <c r="C9" s="100">
        <v>0.1</v>
      </c>
      <c r="D9" s="100">
        <v>0.28000000000000003</v>
      </c>
      <c r="E9" s="100">
        <v>0.19</v>
      </c>
      <c r="F9" s="95" t="s">
        <v>394</v>
      </c>
      <c r="G9" s="95"/>
      <c r="H9" s="96" t="s">
        <v>395</v>
      </c>
    </row>
    <row r="10" spans="1:8" ht="20.100000000000001" customHeight="1">
      <c r="A10" s="667"/>
      <c r="B10" s="97" t="s">
        <v>379</v>
      </c>
      <c r="C10" s="100">
        <v>0.04</v>
      </c>
      <c r="D10" s="100">
        <v>0.16</v>
      </c>
      <c r="E10" s="100">
        <v>0.11</v>
      </c>
      <c r="F10" s="95" t="s">
        <v>394</v>
      </c>
      <c r="G10" s="95"/>
      <c r="H10" s="96" t="s">
        <v>395</v>
      </c>
    </row>
    <row r="11" spans="1:8" ht="20.100000000000001" customHeight="1">
      <c r="A11" s="667"/>
      <c r="B11" s="97" t="s">
        <v>380</v>
      </c>
      <c r="C11" s="100">
        <v>0.02</v>
      </c>
      <c r="D11" s="100">
        <v>0.16</v>
      </c>
      <c r="E11" s="100">
        <v>7.0000000000000007E-2</v>
      </c>
      <c r="F11" s="95" t="s">
        <v>394</v>
      </c>
      <c r="G11" s="95"/>
      <c r="H11" s="96" t="s">
        <v>395</v>
      </c>
    </row>
    <row r="12" spans="1:8" ht="20.100000000000001" customHeight="1">
      <c r="A12" s="667"/>
      <c r="B12" s="97" t="s">
        <v>381</v>
      </c>
      <c r="C12" s="100">
        <v>0.1</v>
      </c>
      <c r="D12" s="100">
        <v>0.21</v>
      </c>
      <c r="E12" s="100">
        <v>0.13</v>
      </c>
      <c r="F12" s="95" t="s">
        <v>394</v>
      </c>
      <c r="G12" s="95"/>
      <c r="H12" s="96" t="s">
        <v>395</v>
      </c>
    </row>
    <row r="13" spans="1:8" ht="20.100000000000001" customHeight="1">
      <c r="A13" s="667"/>
      <c r="B13" s="97" t="s">
        <v>382</v>
      </c>
      <c r="C13" s="100">
        <v>0.09</v>
      </c>
      <c r="D13" s="100">
        <v>0.23</v>
      </c>
      <c r="E13" s="100">
        <v>0.09</v>
      </c>
      <c r="F13" s="95" t="s">
        <v>394</v>
      </c>
      <c r="G13" s="95"/>
      <c r="H13" s="96" t="s">
        <v>395</v>
      </c>
    </row>
    <row r="14" spans="1:8" ht="20.100000000000001" customHeight="1">
      <c r="A14" s="667"/>
      <c r="B14" s="97" t="s">
        <v>383</v>
      </c>
      <c r="C14" s="100">
        <v>0.04</v>
      </c>
      <c r="D14" s="100">
        <v>0.11</v>
      </c>
      <c r="E14" s="100">
        <v>0.17</v>
      </c>
      <c r="F14" s="95" t="s">
        <v>394</v>
      </c>
      <c r="G14" s="95"/>
      <c r="H14" s="96" t="s">
        <v>395</v>
      </c>
    </row>
    <row r="15" spans="1:8" ht="20.100000000000001" customHeight="1">
      <c r="A15" s="667"/>
      <c r="B15" s="97" t="s">
        <v>384</v>
      </c>
      <c r="C15" s="100">
        <v>0.08</v>
      </c>
      <c r="D15" s="100">
        <v>0.16</v>
      </c>
      <c r="E15" s="100">
        <v>0.18</v>
      </c>
      <c r="F15" s="95" t="s">
        <v>394</v>
      </c>
      <c r="G15" s="95"/>
      <c r="H15" s="96" t="s">
        <v>395</v>
      </c>
    </row>
    <row r="16" spans="1:8" ht="20.100000000000001" customHeight="1">
      <c r="A16" s="667" t="s">
        <v>363</v>
      </c>
      <c r="B16" s="97" t="s">
        <v>385</v>
      </c>
      <c r="C16" s="100">
        <v>0.04</v>
      </c>
      <c r="D16" s="100">
        <v>0.18</v>
      </c>
      <c r="E16" s="100">
        <v>0.11</v>
      </c>
      <c r="F16" s="95" t="s">
        <v>394</v>
      </c>
      <c r="G16" s="95"/>
      <c r="H16" s="96" t="s">
        <v>395</v>
      </c>
    </row>
    <row r="17" spans="1:8" ht="20.100000000000001" customHeight="1">
      <c r="A17" s="667"/>
      <c r="B17" s="97" t="s">
        <v>386</v>
      </c>
      <c r="C17" s="100">
        <v>0.04</v>
      </c>
      <c r="D17" s="100">
        <v>0.11</v>
      </c>
      <c r="E17" s="100">
        <v>0.13</v>
      </c>
      <c r="F17" s="95" t="s">
        <v>394</v>
      </c>
      <c r="G17" s="95"/>
      <c r="H17" s="96" t="s">
        <v>395</v>
      </c>
    </row>
    <row r="18" spans="1:8" ht="20.100000000000001" customHeight="1">
      <c r="A18" s="668" t="s">
        <v>364</v>
      </c>
      <c r="B18" s="97" t="s">
        <v>387</v>
      </c>
      <c r="C18" s="100">
        <v>0.04</v>
      </c>
      <c r="D18" s="100">
        <v>0.11</v>
      </c>
      <c r="E18" s="100">
        <v>0.13</v>
      </c>
      <c r="F18" s="95" t="s">
        <v>394</v>
      </c>
      <c r="G18" s="95"/>
      <c r="H18" s="96" t="s">
        <v>395</v>
      </c>
    </row>
    <row r="19" spans="1:8" ht="20.100000000000001" customHeight="1">
      <c r="A19" s="668"/>
      <c r="B19" s="97" t="s">
        <v>388</v>
      </c>
      <c r="C19" s="100">
        <v>0.04</v>
      </c>
      <c r="D19" s="100">
        <v>0.1</v>
      </c>
      <c r="E19" s="100">
        <v>0.1</v>
      </c>
      <c r="F19" s="95" t="s">
        <v>394</v>
      </c>
      <c r="G19" s="95"/>
      <c r="H19" s="96" t="s">
        <v>395</v>
      </c>
    </row>
    <row r="20" spans="1:8" ht="20.100000000000001" customHeight="1">
      <c r="A20" s="668" t="s">
        <v>365</v>
      </c>
      <c r="B20" s="669"/>
      <c r="C20" s="100">
        <v>0.04</v>
      </c>
      <c r="D20" s="100">
        <v>0.35</v>
      </c>
      <c r="E20" s="100">
        <v>0.2</v>
      </c>
      <c r="F20" s="95" t="s">
        <v>393</v>
      </c>
      <c r="G20" s="95" t="s">
        <v>395</v>
      </c>
      <c r="H20" s="96"/>
    </row>
    <row r="21" spans="1:8" ht="20.100000000000001" customHeight="1">
      <c r="A21" s="667" t="s">
        <v>366</v>
      </c>
      <c r="B21" s="97" t="s">
        <v>389</v>
      </c>
      <c r="C21" s="100">
        <v>0.04</v>
      </c>
      <c r="D21" s="100">
        <v>0.23</v>
      </c>
      <c r="E21" s="100">
        <v>0.1</v>
      </c>
      <c r="F21" s="95" t="s">
        <v>393</v>
      </c>
      <c r="G21" s="95" t="s">
        <v>395</v>
      </c>
      <c r="H21" s="96"/>
    </row>
    <row r="22" spans="1:8" ht="20.100000000000001" customHeight="1">
      <c r="A22" s="667"/>
      <c r="B22" s="97" t="s">
        <v>390</v>
      </c>
      <c r="C22" s="100">
        <v>0.04</v>
      </c>
      <c r="D22" s="100">
        <v>0.21</v>
      </c>
      <c r="E22" s="100">
        <v>0.13</v>
      </c>
      <c r="F22" s="95" t="s">
        <v>393</v>
      </c>
      <c r="G22" s="95" t="s">
        <v>395</v>
      </c>
      <c r="H22" s="96"/>
    </row>
    <row r="23" spans="1:8" ht="20.100000000000001" customHeight="1">
      <c r="A23" s="668" t="s">
        <v>367</v>
      </c>
      <c r="B23" s="669"/>
      <c r="C23" s="100">
        <v>0.04</v>
      </c>
      <c r="D23" s="100">
        <v>0.28999999999999998</v>
      </c>
      <c r="E23" s="100">
        <v>0.17</v>
      </c>
      <c r="F23" s="95" t="s">
        <v>393</v>
      </c>
      <c r="G23" s="95" t="s">
        <v>395</v>
      </c>
      <c r="H23" s="96"/>
    </row>
    <row r="24" spans="1:8" ht="20.100000000000001" customHeight="1">
      <c r="A24" s="667" t="s">
        <v>368</v>
      </c>
      <c r="B24" s="97" t="s">
        <v>391</v>
      </c>
      <c r="C24" s="100">
        <v>0.04</v>
      </c>
      <c r="D24" s="100">
        <v>0.28999999999999998</v>
      </c>
      <c r="E24" s="100">
        <v>0.17</v>
      </c>
      <c r="F24" s="95" t="s">
        <v>393</v>
      </c>
      <c r="G24" s="95" t="s">
        <v>395</v>
      </c>
      <c r="H24" s="96"/>
    </row>
    <row r="25" spans="1:8" ht="20.100000000000001" customHeight="1">
      <c r="A25" s="667"/>
      <c r="B25" s="97" t="s">
        <v>392</v>
      </c>
      <c r="C25" s="100">
        <v>0.04</v>
      </c>
      <c r="D25" s="100">
        <v>0.28999999999999998</v>
      </c>
      <c r="E25" s="100">
        <v>0.17</v>
      </c>
      <c r="F25" s="95" t="s">
        <v>393</v>
      </c>
      <c r="G25" s="95" t="s">
        <v>395</v>
      </c>
      <c r="H25" s="96"/>
    </row>
    <row r="26" spans="1:8" ht="20.100000000000001" customHeight="1">
      <c r="A26" s="668" t="s">
        <v>369</v>
      </c>
      <c r="B26" s="669"/>
      <c r="C26" s="100">
        <v>0.04</v>
      </c>
      <c r="D26" s="100">
        <v>1.1299999999999999</v>
      </c>
      <c r="E26" s="100">
        <v>1.25</v>
      </c>
      <c r="F26" s="95" t="s">
        <v>393</v>
      </c>
      <c r="G26" s="95" t="s">
        <v>395</v>
      </c>
      <c r="H26" s="96"/>
    </row>
    <row r="27" spans="1:8" ht="20.100000000000001" customHeight="1">
      <c r="A27" s="668" t="s">
        <v>370</v>
      </c>
      <c r="B27" s="669"/>
      <c r="C27" s="100">
        <v>0.04</v>
      </c>
      <c r="D27" s="100">
        <v>0.52</v>
      </c>
      <c r="E27" s="100">
        <v>0.4</v>
      </c>
      <c r="F27" s="95" t="s">
        <v>393</v>
      </c>
      <c r="G27" s="95" t="s">
        <v>395</v>
      </c>
      <c r="H27" s="96"/>
    </row>
    <row r="28" spans="1:8" ht="20.100000000000001" customHeight="1">
      <c r="A28" s="668" t="s">
        <v>371</v>
      </c>
      <c r="B28" s="669"/>
      <c r="C28" s="100">
        <v>0.04</v>
      </c>
      <c r="D28" s="100">
        <v>0.96</v>
      </c>
      <c r="E28" s="100">
        <v>1</v>
      </c>
      <c r="F28" s="95" t="s">
        <v>393</v>
      </c>
      <c r="G28" s="95" t="s">
        <v>395</v>
      </c>
      <c r="H28" s="96"/>
    </row>
    <row r="29" spans="1:8" ht="20.100000000000001" customHeight="1">
      <c r="A29" s="668" t="s">
        <v>372</v>
      </c>
      <c r="B29" s="669"/>
      <c r="C29" s="100">
        <v>0.1</v>
      </c>
      <c r="D29" s="100">
        <v>0.75</v>
      </c>
      <c r="E29" s="100">
        <v>0.5</v>
      </c>
      <c r="F29" s="95" t="s">
        <v>393</v>
      </c>
      <c r="G29" s="95" t="s">
        <v>395</v>
      </c>
      <c r="H29" s="96"/>
    </row>
    <row r="30" spans="1:8" ht="20.100000000000001" customHeight="1">
      <c r="A30" s="668" t="s">
        <v>373</v>
      </c>
      <c r="B30" s="669"/>
      <c r="C30" s="100">
        <v>0.4</v>
      </c>
      <c r="D30" s="100">
        <v>0.47</v>
      </c>
      <c r="E30" s="100">
        <v>0.42</v>
      </c>
      <c r="F30" s="95" t="s">
        <v>393</v>
      </c>
      <c r="G30" s="95" t="s">
        <v>395</v>
      </c>
      <c r="H30" s="96"/>
    </row>
    <row r="31" spans="1:8" ht="20.100000000000001" customHeight="1">
      <c r="A31" s="670" t="s">
        <v>374</v>
      </c>
      <c r="B31" s="671"/>
      <c r="C31" s="101">
        <v>0.42</v>
      </c>
      <c r="D31" s="101">
        <v>2.46</v>
      </c>
      <c r="E31" s="101">
        <v>2.71</v>
      </c>
      <c r="F31" s="103" t="s">
        <v>393</v>
      </c>
      <c r="G31" s="105" t="s">
        <v>395</v>
      </c>
      <c r="H31" s="105"/>
    </row>
    <row r="32" spans="1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</sheetData>
  <mergeCells count="20">
    <mergeCell ref="A30:B30"/>
    <mergeCell ref="A31:B31"/>
    <mergeCell ref="A23:B23"/>
    <mergeCell ref="A24:A25"/>
    <mergeCell ref="A26:B26"/>
    <mergeCell ref="A27:B27"/>
    <mergeCell ref="A28:B28"/>
    <mergeCell ref="A29:B29"/>
    <mergeCell ref="G2:H2"/>
    <mergeCell ref="A4:B4"/>
    <mergeCell ref="A21:A22"/>
    <mergeCell ref="C2:E2"/>
    <mergeCell ref="A2:A3"/>
    <mergeCell ref="B2:B3"/>
    <mergeCell ref="F2:F3"/>
    <mergeCell ref="A5:B5"/>
    <mergeCell ref="A6:A15"/>
    <mergeCell ref="A16:A17"/>
    <mergeCell ref="A18:A19"/>
    <mergeCell ref="A20:B20"/>
  </mergeCells>
  <phoneticPr fontId="7" type="noConversion"/>
  <pageMargins left="0.7" right="0.7" top="0.75" bottom="0.75" header="0.3" footer="0.3"/>
  <pageSetup paperSize="9" scale="9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  <pageSetUpPr fitToPage="1"/>
  </sheetPr>
  <dimension ref="A1:H39"/>
  <sheetViews>
    <sheetView workbookViewId="0">
      <selection activeCell="H14" sqref="H14"/>
    </sheetView>
  </sheetViews>
  <sheetFormatPr defaultRowHeight="13.5"/>
  <cols>
    <col min="1" max="1" width="3.75" customWidth="1"/>
    <col min="2" max="2" width="4.25" customWidth="1"/>
    <col min="3" max="3" width="35.25" customWidth="1"/>
    <col min="4" max="4" width="15" customWidth="1"/>
    <col min="5" max="5" width="34.25" customWidth="1"/>
    <col min="6" max="6" width="10.25" customWidth="1"/>
    <col min="7" max="7" width="10.75" customWidth="1"/>
  </cols>
  <sheetData>
    <row r="1" spans="1:8" ht="27.75" customHeight="1">
      <c r="A1" s="684" t="s">
        <v>708</v>
      </c>
      <c r="B1" s="684"/>
      <c r="C1" s="684"/>
      <c r="D1" s="684"/>
      <c r="E1" s="684"/>
      <c r="F1" s="684"/>
      <c r="G1" s="684"/>
    </row>
    <row r="2" spans="1:8" ht="29.25" customHeight="1" thickBot="1">
      <c r="A2" s="685" t="s">
        <v>728</v>
      </c>
      <c r="B2" s="685"/>
      <c r="C2" s="685"/>
      <c r="D2" s="685"/>
      <c r="E2" s="686" t="e">
        <f>"금"    &amp;  NUMBERSTRING($D$31,1) &amp;   "원정"</f>
        <v>#REF!</v>
      </c>
      <c r="F2" s="687"/>
      <c r="G2" s="687"/>
    </row>
    <row r="3" spans="1:8">
      <c r="A3" s="688" t="s">
        <v>399</v>
      </c>
      <c r="B3" s="689"/>
      <c r="C3" s="689"/>
      <c r="D3" s="118" t="s">
        <v>78</v>
      </c>
      <c r="E3" s="690" t="s">
        <v>79</v>
      </c>
      <c r="F3" s="691"/>
      <c r="G3" s="119" t="s">
        <v>62</v>
      </c>
    </row>
    <row r="4" spans="1:8" ht="24.95" customHeight="1">
      <c r="A4" s="682" t="s">
        <v>80</v>
      </c>
      <c r="B4" s="683" t="s">
        <v>81</v>
      </c>
      <c r="C4" s="2" t="s">
        <v>84</v>
      </c>
      <c r="D4" s="18">
        <v>0</v>
      </c>
      <c r="E4" s="22" t="s">
        <v>50</v>
      </c>
      <c r="F4" s="25" t="s">
        <v>50</v>
      </c>
      <c r="G4" s="36" t="s">
        <v>50</v>
      </c>
    </row>
    <row r="5" spans="1:8" ht="24.95" customHeight="1">
      <c r="A5" s="682"/>
      <c r="B5" s="683"/>
      <c r="C5" s="2" t="s">
        <v>85</v>
      </c>
      <c r="D5" s="18"/>
      <c r="E5" s="23" t="s">
        <v>50</v>
      </c>
      <c r="F5" s="25" t="s">
        <v>50</v>
      </c>
      <c r="G5" s="36" t="s">
        <v>50</v>
      </c>
    </row>
    <row r="6" spans="1:8" ht="24.95" customHeight="1">
      <c r="A6" s="682"/>
      <c r="B6" s="683"/>
      <c r="C6" s="2" t="s">
        <v>86</v>
      </c>
      <c r="D6" s="18"/>
      <c r="E6" s="23" t="s">
        <v>50</v>
      </c>
      <c r="F6" s="25" t="s">
        <v>50</v>
      </c>
      <c r="G6" s="36" t="s">
        <v>50</v>
      </c>
    </row>
    <row r="7" spans="1:8" ht="24.95" customHeight="1">
      <c r="A7" s="682"/>
      <c r="B7" s="683"/>
      <c r="C7" s="2" t="s">
        <v>87</v>
      </c>
      <c r="D7" s="18">
        <f>TRUNC(D4+D5-D6, 0)</f>
        <v>0</v>
      </c>
      <c r="E7" s="23" t="s">
        <v>50</v>
      </c>
      <c r="F7" s="25" t="s">
        <v>50</v>
      </c>
      <c r="G7" s="36" t="s">
        <v>50</v>
      </c>
    </row>
    <row r="8" spans="1:8" ht="24.95" customHeight="1">
      <c r="A8" s="682"/>
      <c r="B8" s="683" t="s">
        <v>82</v>
      </c>
      <c r="C8" s="2" t="s">
        <v>88</v>
      </c>
      <c r="D8" s="18" t="e">
        <f>#REF!</f>
        <v>#REF!</v>
      </c>
      <c r="E8" s="692" t="s">
        <v>662</v>
      </c>
      <c r="F8" s="693"/>
      <c r="G8" s="120" t="s">
        <v>694</v>
      </c>
      <c r="H8" s="116" t="s">
        <v>399</v>
      </c>
    </row>
    <row r="9" spans="1:8" ht="24.95" customHeight="1">
      <c r="A9" s="682"/>
      <c r="B9" s="683"/>
      <c r="C9" s="2" t="s">
        <v>89</v>
      </c>
      <c r="D9" s="18" t="e">
        <f>TRUNC(D8*F9, 0)</f>
        <v>#REF!</v>
      </c>
      <c r="E9" s="24" t="s">
        <v>119</v>
      </c>
      <c r="F9" s="26">
        <v>7.9000000000000001E-2</v>
      </c>
      <c r="G9" s="36" t="s">
        <v>50</v>
      </c>
    </row>
    <row r="10" spans="1:8" ht="24.95" customHeight="1">
      <c r="A10" s="682"/>
      <c r="B10" s="683"/>
      <c r="C10" s="2" t="s">
        <v>87</v>
      </c>
      <c r="D10" s="18" t="e">
        <f>TRUNC(D8+D9, 0)</f>
        <v>#REF!</v>
      </c>
      <c r="E10" s="23" t="s">
        <v>50</v>
      </c>
      <c r="F10" s="25" t="s">
        <v>50</v>
      </c>
      <c r="G10" s="36" t="s">
        <v>50</v>
      </c>
    </row>
    <row r="11" spans="1:8" ht="24.95" customHeight="1">
      <c r="A11" s="682"/>
      <c r="B11" s="683" t="s">
        <v>83</v>
      </c>
      <c r="C11" s="9" t="s">
        <v>90</v>
      </c>
      <c r="D11" s="18" t="e">
        <f>F11*D8</f>
        <v>#REF!</v>
      </c>
      <c r="E11" s="23" t="s">
        <v>401</v>
      </c>
      <c r="F11" s="26">
        <v>0</v>
      </c>
      <c r="G11" s="36" t="s">
        <v>50</v>
      </c>
    </row>
    <row r="12" spans="1:8" ht="24.95" customHeight="1">
      <c r="A12" s="682"/>
      <c r="B12" s="683"/>
      <c r="C12" s="9" t="s">
        <v>91</v>
      </c>
      <c r="D12" s="18" t="e">
        <f>TRUNC(D10*F12, 0)</f>
        <v>#REF!</v>
      </c>
      <c r="E12" s="24" t="s">
        <v>118</v>
      </c>
      <c r="F12" s="26">
        <v>3.6999999999999998E-2</v>
      </c>
      <c r="G12" s="36" t="s">
        <v>50</v>
      </c>
    </row>
    <row r="13" spans="1:8" ht="24.95" customHeight="1">
      <c r="A13" s="682"/>
      <c r="B13" s="683"/>
      <c r="C13" s="45" t="s">
        <v>92</v>
      </c>
      <c r="D13" s="18" t="e">
        <f>TRUNC(D10*F13, 0)</f>
        <v>#REF!</v>
      </c>
      <c r="E13" s="24" t="s">
        <v>118</v>
      </c>
      <c r="F13" s="26">
        <v>8.6999999999999994E-3</v>
      </c>
      <c r="G13" s="36" t="s">
        <v>50</v>
      </c>
    </row>
    <row r="14" spans="1:8" ht="24.95" customHeight="1">
      <c r="A14" s="682"/>
      <c r="B14" s="683"/>
      <c r="C14" s="9" t="s">
        <v>93</v>
      </c>
      <c r="D14" s="18" t="e">
        <f>D8*F14</f>
        <v>#REF!</v>
      </c>
      <c r="E14" s="24" t="s">
        <v>119</v>
      </c>
      <c r="F14" s="26">
        <v>3.4299999999999997E-2</v>
      </c>
      <c r="G14" s="36" t="s">
        <v>50</v>
      </c>
    </row>
    <row r="15" spans="1:8" ht="24.95" customHeight="1">
      <c r="A15" s="682"/>
      <c r="B15" s="683"/>
      <c r="C15" s="9" t="s">
        <v>94</v>
      </c>
      <c r="D15" s="18" t="e">
        <f>D8*F15</f>
        <v>#REF!</v>
      </c>
      <c r="E15" s="24" t="s">
        <v>119</v>
      </c>
      <c r="F15" s="26">
        <v>4.4999999999999998E-2</v>
      </c>
      <c r="G15" s="36" t="s">
        <v>50</v>
      </c>
    </row>
    <row r="16" spans="1:8" ht="24.95" customHeight="1">
      <c r="A16" s="682"/>
      <c r="B16" s="683"/>
      <c r="C16" s="9" t="s">
        <v>95</v>
      </c>
      <c r="D16" s="18" t="e">
        <f>D14*F16</f>
        <v>#REF!</v>
      </c>
      <c r="E16" s="24" t="s">
        <v>120</v>
      </c>
      <c r="F16" s="26">
        <v>0.1152</v>
      </c>
      <c r="G16" s="36" t="s">
        <v>50</v>
      </c>
    </row>
    <row r="17" spans="1:7" ht="24.95" customHeight="1">
      <c r="A17" s="682"/>
      <c r="B17" s="683"/>
      <c r="C17" s="2" t="s">
        <v>96</v>
      </c>
      <c r="D17" s="18" t="e">
        <f>(D7+D8)*F17</f>
        <v>#REF!</v>
      </c>
      <c r="E17" s="24" t="s">
        <v>121</v>
      </c>
      <c r="F17" s="26">
        <v>1.8499999999999999E-2</v>
      </c>
      <c r="G17" s="36" t="s">
        <v>50</v>
      </c>
    </row>
    <row r="18" spans="1:7" ht="24.95" customHeight="1">
      <c r="A18" s="682"/>
      <c r="B18" s="683"/>
      <c r="C18" s="2" t="s">
        <v>131</v>
      </c>
      <c r="D18" s="18" t="e">
        <f>D8*F18</f>
        <v>#REF!</v>
      </c>
      <c r="E18" s="24" t="s">
        <v>119</v>
      </c>
      <c r="F18" s="26">
        <v>2.3E-2</v>
      </c>
      <c r="G18" s="36"/>
    </row>
    <row r="19" spans="1:7" ht="24.95" customHeight="1">
      <c r="A19" s="682"/>
      <c r="B19" s="683"/>
      <c r="C19" s="2" t="s">
        <v>97</v>
      </c>
      <c r="D19" s="18" t="e">
        <f>TRUNC((D7+D8+D11)*F19, 0)</f>
        <v>#REF!</v>
      </c>
      <c r="E19" s="24" t="s">
        <v>122</v>
      </c>
      <c r="F19" s="26">
        <v>0</v>
      </c>
      <c r="G19" s="36" t="s">
        <v>50</v>
      </c>
    </row>
    <row r="20" spans="1:7" ht="24.95" customHeight="1">
      <c r="A20" s="682"/>
      <c r="B20" s="683"/>
      <c r="C20" s="2" t="s">
        <v>98</v>
      </c>
      <c r="D20" s="18" t="e">
        <f>TRUNC((D7+D10)*F20, 0)</f>
        <v>#REF!</v>
      </c>
      <c r="E20" s="24" t="s">
        <v>123</v>
      </c>
      <c r="F20" s="26">
        <v>5.8000000000000003E-2</v>
      </c>
      <c r="G20" s="36" t="s">
        <v>50</v>
      </c>
    </row>
    <row r="21" spans="1:7" ht="24.95" customHeight="1">
      <c r="A21" s="682"/>
      <c r="B21" s="683"/>
      <c r="C21" s="2" t="s">
        <v>99</v>
      </c>
      <c r="D21" s="18" t="e">
        <f>TRUNC((D7+D8+D11)*F21, 0)</f>
        <v>#REF!</v>
      </c>
      <c r="E21" s="24" t="s">
        <v>122</v>
      </c>
      <c r="F21" s="27">
        <v>8.0999999999999996E-4</v>
      </c>
      <c r="G21" s="36" t="s">
        <v>50</v>
      </c>
    </row>
    <row r="22" spans="1:7" ht="24.95" customHeight="1">
      <c r="A22" s="682"/>
      <c r="B22" s="683"/>
      <c r="C22" s="2" t="s">
        <v>128</v>
      </c>
      <c r="D22" s="18" t="e">
        <f>TRUNC((D7+D8+D11)*F22, 0)</f>
        <v>#REF!</v>
      </c>
      <c r="E22" s="24" t="s">
        <v>124</v>
      </c>
      <c r="F22" s="26">
        <v>0</v>
      </c>
      <c r="G22" s="36" t="s">
        <v>50</v>
      </c>
    </row>
    <row r="23" spans="1:7" ht="24.95" customHeight="1">
      <c r="A23" s="682"/>
      <c r="B23" s="683"/>
      <c r="C23" s="2" t="s">
        <v>87</v>
      </c>
      <c r="D23" s="18" t="e">
        <f>TRUNC(D11+D12+D13+D14+D15+D17+D16+D20+D19+D21+D22+D18, 0)</f>
        <v>#REF!</v>
      </c>
      <c r="E23" s="23" t="s">
        <v>50</v>
      </c>
      <c r="F23" s="25" t="s">
        <v>50</v>
      </c>
      <c r="G23" s="36"/>
    </row>
    <row r="24" spans="1:7" ht="24.95" customHeight="1">
      <c r="A24" s="672" t="s">
        <v>100</v>
      </c>
      <c r="B24" s="673"/>
      <c r="C24" s="674"/>
      <c r="D24" s="18" t="e">
        <f>TRUNC(D7+D10+D23, 0)</f>
        <v>#REF!</v>
      </c>
      <c r="E24" s="23" t="s">
        <v>50</v>
      </c>
      <c r="F24" s="25" t="s">
        <v>50</v>
      </c>
      <c r="G24" s="36" t="e">
        <f>D24/D10</f>
        <v>#REF!</v>
      </c>
    </row>
    <row r="25" spans="1:7" ht="24.95" customHeight="1">
      <c r="A25" s="672" t="s">
        <v>101</v>
      </c>
      <c r="B25" s="673"/>
      <c r="C25" s="674"/>
      <c r="D25" s="18" t="e">
        <f>TRUNC(D24*F25,0)-4</f>
        <v>#REF!</v>
      </c>
      <c r="E25" s="24" t="s">
        <v>125</v>
      </c>
      <c r="F25" s="20">
        <v>0.06</v>
      </c>
      <c r="G25" s="36" t="s">
        <v>50</v>
      </c>
    </row>
    <row r="26" spans="1:7" ht="24.95" customHeight="1">
      <c r="A26" s="672" t="s">
        <v>102</v>
      </c>
      <c r="B26" s="673"/>
      <c r="C26" s="674"/>
      <c r="D26" s="18" t="e">
        <f>TRUNC((D10+D23+D25)*F26,0)</f>
        <v>#REF!</v>
      </c>
      <c r="E26" s="24" t="s">
        <v>126</v>
      </c>
      <c r="F26" s="20">
        <v>0.15</v>
      </c>
      <c r="G26" s="36" t="s">
        <v>50</v>
      </c>
    </row>
    <row r="27" spans="1:7" ht="24.95" customHeight="1">
      <c r="A27" s="679" t="s">
        <v>133</v>
      </c>
      <c r="B27" s="680"/>
      <c r="C27" s="681"/>
      <c r="D27" s="18">
        <v>0</v>
      </c>
      <c r="E27" s="24"/>
      <c r="F27" s="20"/>
      <c r="G27" s="36"/>
    </row>
    <row r="28" spans="1:7" ht="24.95" customHeight="1">
      <c r="A28" s="672" t="s">
        <v>103</v>
      </c>
      <c r="B28" s="673"/>
      <c r="C28" s="674"/>
      <c r="D28" s="17" t="e">
        <f>ROUNDDOWN(TRUNC(D24+D25+D26+D27,0),-4)</f>
        <v>#REF!</v>
      </c>
      <c r="E28" s="24" t="s">
        <v>130</v>
      </c>
      <c r="F28" s="21"/>
      <c r="G28" s="36" t="s">
        <v>50</v>
      </c>
    </row>
    <row r="29" spans="1:7" ht="24.95" customHeight="1">
      <c r="A29" s="672" t="s">
        <v>104</v>
      </c>
      <c r="B29" s="673"/>
      <c r="C29" s="674"/>
      <c r="D29" s="18" t="e">
        <f>TRUNC(D28*F29, 0)</f>
        <v>#REF!</v>
      </c>
      <c r="E29" s="24" t="s">
        <v>127</v>
      </c>
      <c r="F29" s="20">
        <v>0.1</v>
      </c>
      <c r="G29" s="36" t="s">
        <v>50</v>
      </c>
    </row>
    <row r="30" spans="1:7" ht="24.95" customHeight="1">
      <c r="A30" s="672" t="s">
        <v>105</v>
      </c>
      <c r="B30" s="673"/>
      <c r="C30" s="674"/>
      <c r="D30" s="18" t="e">
        <f>TRUNC(D28+D29, 0)</f>
        <v>#REF!</v>
      </c>
      <c r="E30" s="19"/>
      <c r="F30" s="21"/>
      <c r="G30" s="36" t="s">
        <v>50</v>
      </c>
    </row>
    <row r="31" spans="1:7" ht="24.95" customHeight="1" thickBot="1">
      <c r="A31" s="675" t="s">
        <v>106</v>
      </c>
      <c r="B31" s="676"/>
      <c r="C31" s="677"/>
      <c r="D31" s="37" t="e">
        <f>TRUNC(D30, 0)</f>
        <v>#REF!</v>
      </c>
      <c r="E31" s="38" t="s">
        <v>50</v>
      </c>
      <c r="F31" s="39" t="s">
        <v>50</v>
      </c>
      <c r="G31" s="121"/>
    </row>
    <row r="32" spans="1:7">
      <c r="A32" s="40"/>
      <c r="B32" s="40"/>
      <c r="C32" s="40"/>
      <c r="D32" s="41"/>
      <c r="E32" s="42"/>
      <c r="F32" s="43"/>
      <c r="G32" s="40"/>
    </row>
    <row r="33" spans="1:8" hidden="1">
      <c r="C33" t="s">
        <v>133</v>
      </c>
    </row>
    <row r="34" spans="1:8" hidden="1">
      <c r="C34" t="s">
        <v>134</v>
      </c>
      <c r="D34" s="35" t="e">
        <f>D8*F34*G34</f>
        <v>#REF!</v>
      </c>
      <c r="E34" s="32" t="s">
        <v>132</v>
      </c>
      <c r="F34" s="34">
        <v>4.5999999999999999E-2</v>
      </c>
      <c r="G34">
        <v>1.4</v>
      </c>
    </row>
    <row r="35" spans="1:8" hidden="1">
      <c r="C35" t="s">
        <v>135</v>
      </c>
      <c r="D35" s="35" t="e">
        <f>D8*F35*G35*H35</f>
        <v>#REF!</v>
      </c>
      <c r="E35" s="32" t="s">
        <v>132</v>
      </c>
      <c r="F35" s="34">
        <v>7.9299999999999995E-2</v>
      </c>
      <c r="G35" s="33">
        <v>0.5</v>
      </c>
      <c r="H35">
        <v>0.5</v>
      </c>
    </row>
    <row r="36" spans="1:8" hidden="1">
      <c r="C36" t="s">
        <v>136</v>
      </c>
      <c r="D36" s="35" t="e">
        <f>D8*F36*G36*H36</f>
        <v>#REF!</v>
      </c>
      <c r="E36" s="32" t="s">
        <v>132</v>
      </c>
      <c r="F36" s="34">
        <v>4.5999999999999999E-2</v>
      </c>
      <c r="G36" s="33">
        <v>0.2</v>
      </c>
      <c r="H36">
        <v>0.5</v>
      </c>
    </row>
    <row r="37" spans="1:8" hidden="1"/>
    <row r="38" spans="1:8" ht="21" customHeight="1">
      <c r="A38" s="678" t="s">
        <v>709</v>
      </c>
      <c r="B38" s="678"/>
      <c r="C38" s="678"/>
      <c r="D38" s="678"/>
      <c r="E38" s="678"/>
      <c r="F38" s="678"/>
      <c r="G38" s="678"/>
    </row>
    <row r="39" spans="1:8" ht="21" customHeight="1">
      <c r="A39" s="678"/>
      <c r="B39" s="678"/>
      <c r="C39" s="678"/>
      <c r="D39" s="678"/>
      <c r="E39" s="678"/>
      <c r="F39" s="678"/>
      <c r="G39" s="678"/>
    </row>
  </sheetData>
  <mergeCells count="20">
    <mergeCell ref="A4:A23"/>
    <mergeCell ref="B4:B7"/>
    <mergeCell ref="B8:B10"/>
    <mergeCell ref="B11:B23"/>
    <mergeCell ref="A1:G1"/>
    <mergeCell ref="A2:D2"/>
    <mergeCell ref="E2:G2"/>
    <mergeCell ref="A3:C3"/>
    <mergeCell ref="E3:F3"/>
    <mergeCell ref="E8:F8"/>
    <mergeCell ref="A30:C30"/>
    <mergeCell ref="A31:C31"/>
    <mergeCell ref="A38:G38"/>
    <mergeCell ref="A39:G39"/>
    <mergeCell ref="A24:C24"/>
    <mergeCell ref="A25:C25"/>
    <mergeCell ref="A26:C26"/>
    <mergeCell ref="A27:C27"/>
    <mergeCell ref="A28:C28"/>
    <mergeCell ref="A29:C29"/>
  </mergeCells>
  <phoneticPr fontId="7" type="noConversion"/>
  <pageMargins left="0.7" right="0.7" top="0.75" bottom="0.75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08"/>
  <sheetViews>
    <sheetView workbookViewId="0">
      <selection activeCell="F76" sqref="F76"/>
    </sheetView>
  </sheetViews>
  <sheetFormatPr defaultRowHeight="13.5"/>
  <cols>
    <col min="1" max="1" width="27.125" customWidth="1"/>
    <col min="2" max="2" width="15.375" customWidth="1"/>
    <col min="3" max="3" width="16.125" customWidth="1"/>
    <col min="4" max="4" width="16.25" customWidth="1"/>
    <col min="5" max="5" width="15.625" customWidth="1"/>
    <col min="6" max="6" width="18.875" customWidth="1"/>
    <col min="7" max="7" width="18.25" customWidth="1"/>
    <col min="8" max="8" width="1.25" customWidth="1"/>
    <col min="9" max="9" width="21.375" customWidth="1"/>
    <col min="10" max="14" width="17.5" customWidth="1"/>
  </cols>
  <sheetData>
    <row r="1" spans="1:14" ht="21" customHeight="1">
      <c r="H1" s="139"/>
      <c r="I1" s="125" t="s">
        <v>497</v>
      </c>
    </row>
    <row r="2" spans="1:14" ht="28.5" customHeight="1">
      <c r="A2" s="125" t="s">
        <v>403</v>
      </c>
      <c r="F2" t="s">
        <v>565</v>
      </c>
      <c r="H2" s="139"/>
      <c r="I2" s="125" t="s">
        <v>498</v>
      </c>
      <c r="N2" t="s">
        <v>447</v>
      </c>
    </row>
    <row r="3" spans="1:14" ht="24.95" customHeight="1">
      <c r="A3" s="123" t="s">
        <v>404</v>
      </c>
      <c r="B3" s="123" t="s">
        <v>405</v>
      </c>
      <c r="C3" s="123" t="s">
        <v>406</v>
      </c>
      <c r="D3" s="123" t="s">
        <v>407</v>
      </c>
      <c r="E3" s="123" t="s">
        <v>408</v>
      </c>
      <c r="F3" s="123" t="s">
        <v>409</v>
      </c>
      <c r="H3" s="139"/>
      <c r="I3" s="137" t="s">
        <v>474</v>
      </c>
      <c r="J3" s="137" t="s">
        <v>406</v>
      </c>
      <c r="K3" s="137" t="s">
        <v>407</v>
      </c>
      <c r="L3" s="137" t="s">
        <v>408</v>
      </c>
      <c r="M3" s="137" t="s">
        <v>409</v>
      </c>
      <c r="N3" s="137" t="s">
        <v>440</v>
      </c>
    </row>
    <row r="4" spans="1:14" ht="24.95" customHeight="1">
      <c r="A4" s="117" t="s">
        <v>410</v>
      </c>
      <c r="B4" s="126">
        <v>2</v>
      </c>
      <c r="C4" s="126">
        <v>4.8600000000000003</v>
      </c>
      <c r="D4" s="126">
        <v>11.26</v>
      </c>
      <c r="E4" s="126">
        <v>7.3</v>
      </c>
      <c r="F4" s="126">
        <v>4.8600000000000003</v>
      </c>
      <c r="H4" s="139"/>
      <c r="I4" s="117" t="s">
        <v>499</v>
      </c>
      <c r="J4" s="126">
        <v>0</v>
      </c>
      <c r="K4" s="126">
        <v>0.25</v>
      </c>
      <c r="L4" s="126">
        <v>0.33</v>
      </c>
      <c r="M4" s="126">
        <v>0.38</v>
      </c>
      <c r="N4" s="126">
        <v>0.43</v>
      </c>
    </row>
    <row r="5" spans="1:14" ht="24.95" customHeight="1">
      <c r="A5" s="117" t="s">
        <v>411</v>
      </c>
      <c r="B5" s="126">
        <v>3</v>
      </c>
      <c r="C5" s="126">
        <v>7.41</v>
      </c>
      <c r="D5" s="126">
        <v>18.18</v>
      </c>
      <c r="E5" s="126">
        <v>11.51</v>
      </c>
      <c r="F5" s="126">
        <v>7.41</v>
      </c>
      <c r="H5" s="139"/>
      <c r="I5" s="117" t="s">
        <v>500</v>
      </c>
      <c r="J5" s="126">
        <v>0</v>
      </c>
      <c r="K5" s="126">
        <v>0.27</v>
      </c>
      <c r="L5" s="126">
        <v>0.35</v>
      </c>
      <c r="M5" s="126">
        <v>0.41</v>
      </c>
      <c r="N5" s="126">
        <v>0.46</v>
      </c>
    </row>
    <row r="6" spans="1:14" ht="24.95" customHeight="1">
      <c r="A6" s="117" t="s">
        <v>412</v>
      </c>
      <c r="B6" s="126">
        <v>3.94</v>
      </c>
      <c r="C6" s="126">
        <v>9.77</v>
      </c>
      <c r="D6" s="126">
        <v>23.98</v>
      </c>
      <c r="E6" s="126">
        <v>15.17</v>
      </c>
      <c r="F6" s="126">
        <v>9.77</v>
      </c>
      <c r="H6" s="139"/>
      <c r="I6" s="117" t="s">
        <v>501</v>
      </c>
      <c r="J6" s="126">
        <v>0</v>
      </c>
      <c r="K6" s="126">
        <v>0.28999999999999998</v>
      </c>
      <c r="L6" s="126">
        <v>0.37</v>
      </c>
      <c r="M6" s="126">
        <v>0.43</v>
      </c>
      <c r="N6" s="126">
        <v>0.49</v>
      </c>
    </row>
    <row r="7" spans="1:14" ht="24.95" customHeight="1">
      <c r="A7" s="117" t="s">
        <v>413</v>
      </c>
      <c r="B7" s="126">
        <v>5.76</v>
      </c>
      <c r="C7" s="126">
        <v>14.28</v>
      </c>
      <c r="D7" s="126">
        <v>35.020000000000003</v>
      </c>
      <c r="E7" s="126">
        <v>22.19</v>
      </c>
      <c r="F7" s="126">
        <v>14.28</v>
      </c>
      <c r="H7" s="139"/>
      <c r="I7" s="117" t="s">
        <v>502</v>
      </c>
      <c r="J7" s="126">
        <v>0.17</v>
      </c>
      <c r="K7" s="126">
        <v>0.28000000000000003</v>
      </c>
      <c r="L7" s="126">
        <v>0.36</v>
      </c>
      <c r="M7" s="126">
        <v>0.41</v>
      </c>
      <c r="N7" s="126">
        <v>0.47</v>
      </c>
    </row>
    <row r="8" spans="1:14" ht="24.95" customHeight="1">
      <c r="A8" s="117" t="s">
        <v>414</v>
      </c>
      <c r="B8" s="126">
        <v>6.53</v>
      </c>
      <c r="C8" s="126">
        <v>16.21</v>
      </c>
      <c r="D8" s="126">
        <v>39.700000000000003</v>
      </c>
      <c r="E8" s="126">
        <v>25.15</v>
      </c>
      <c r="F8" s="126">
        <v>16.21</v>
      </c>
      <c r="H8" s="139"/>
      <c r="I8" s="117" t="s">
        <v>503</v>
      </c>
      <c r="J8" s="126">
        <v>0.18</v>
      </c>
      <c r="K8" s="126">
        <v>0.28999999999999998</v>
      </c>
      <c r="L8" s="126">
        <v>0.38</v>
      </c>
      <c r="M8" s="126">
        <v>0.44</v>
      </c>
      <c r="N8" s="126">
        <v>0.5</v>
      </c>
    </row>
    <row r="9" spans="1:14" ht="24.95" customHeight="1">
      <c r="A9" s="117" t="s">
        <v>415</v>
      </c>
      <c r="B9" s="126">
        <v>6.88</v>
      </c>
      <c r="C9" s="126">
        <v>17.899999999999999</v>
      </c>
      <c r="D9" s="126">
        <v>43.83</v>
      </c>
      <c r="E9" s="126">
        <v>27.8</v>
      </c>
      <c r="F9" s="126">
        <v>17.899999999999999</v>
      </c>
      <c r="G9" s="146"/>
      <c r="H9" s="139"/>
      <c r="I9" s="117" t="s">
        <v>504</v>
      </c>
      <c r="J9" s="126">
        <v>0.19</v>
      </c>
      <c r="K9" s="126">
        <v>0.31</v>
      </c>
      <c r="L9" s="126">
        <v>0.4</v>
      </c>
      <c r="M9" s="126">
        <v>0.46</v>
      </c>
      <c r="N9" s="126">
        <v>0.52</v>
      </c>
    </row>
    <row r="10" spans="1:14" ht="24.95" customHeight="1">
      <c r="A10" s="117" t="s">
        <v>416</v>
      </c>
      <c r="B10" s="126">
        <v>7.22</v>
      </c>
      <c r="C10" s="126">
        <v>20.03</v>
      </c>
      <c r="D10" s="126">
        <v>49.08</v>
      </c>
      <c r="E10" s="126">
        <v>31.12</v>
      </c>
      <c r="F10" s="126">
        <v>20.03</v>
      </c>
      <c r="H10" s="139"/>
      <c r="I10" s="147" t="s">
        <v>505</v>
      </c>
      <c r="J10" s="126">
        <v>0.2</v>
      </c>
      <c r="K10" s="126">
        <v>0.34</v>
      </c>
      <c r="L10" s="126">
        <v>0.44</v>
      </c>
      <c r="M10" s="126">
        <v>0.51</v>
      </c>
      <c r="N10" s="126">
        <v>0.57999999999999996</v>
      </c>
    </row>
    <row r="11" spans="1:14" ht="24.95" customHeight="1">
      <c r="A11" s="117" t="s">
        <v>417</v>
      </c>
      <c r="B11" s="126">
        <v>8.36</v>
      </c>
      <c r="C11" s="126">
        <v>23.18</v>
      </c>
      <c r="D11" s="126">
        <v>56.79</v>
      </c>
      <c r="E11" s="126">
        <v>36</v>
      </c>
      <c r="F11" s="126">
        <v>23.18</v>
      </c>
      <c r="H11" s="139"/>
      <c r="I11" s="117" t="s">
        <v>506</v>
      </c>
      <c r="J11" s="126">
        <v>0.22</v>
      </c>
      <c r="K11" s="126">
        <v>0.37</v>
      </c>
      <c r="L11" s="126">
        <v>0.48</v>
      </c>
      <c r="M11" s="126">
        <v>0.56000000000000005</v>
      </c>
      <c r="N11" s="126">
        <v>0.69</v>
      </c>
    </row>
    <row r="12" spans="1:14" ht="24.95" customHeight="1">
      <c r="A12" s="117" t="s">
        <v>418</v>
      </c>
      <c r="B12" s="126">
        <v>9.65</v>
      </c>
      <c r="C12" s="126">
        <v>26.78</v>
      </c>
      <c r="D12" s="126">
        <v>65.62</v>
      </c>
      <c r="E12" s="126">
        <v>41.6</v>
      </c>
      <c r="F12" s="126">
        <v>26.78</v>
      </c>
      <c r="H12" s="139"/>
      <c r="I12" s="117" t="s">
        <v>507</v>
      </c>
      <c r="J12" s="126">
        <v>0.24</v>
      </c>
      <c r="K12" s="126">
        <v>0.4</v>
      </c>
      <c r="L12" s="126">
        <v>0.52</v>
      </c>
      <c r="M12" s="126">
        <v>0.61</v>
      </c>
      <c r="N12" s="126">
        <v>0.69</v>
      </c>
    </row>
    <row r="13" spans="1:14" ht="24.95" customHeight="1">
      <c r="A13" s="117" t="s">
        <v>419</v>
      </c>
      <c r="B13" s="126">
        <v>11.13</v>
      </c>
      <c r="C13" s="126">
        <v>30.9</v>
      </c>
      <c r="D13" s="126">
        <v>75.709999999999994</v>
      </c>
      <c r="E13" s="126">
        <v>48</v>
      </c>
      <c r="F13" s="126">
        <v>30.9</v>
      </c>
      <c r="H13" s="139"/>
      <c r="I13" s="117" t="s">
        <v>508</v>
      </c>
      <c r="J13" s="126">
        <v>0.26</v>
      </c>
      <c r="K13" s="126">
        <v>0.44</v>
      </c>
      <c r="L13" s="126">
        <v>0.56999999999999995</v>
      </c>
      <c r="M13" s="126">
        <v>0.66</v>
      </c>
      <c r="N13" s="126">
        <v>0.75</v>
      </c>
    </row>
    <row r="14" spans="1:14" ht="24.95" customHeight="1">
      <c r="A14" s="117" t="s">
        <v>420</v>
      </c>
      <c r="B14" s="126">
        <v>12.82</v>
      </c>
      <c r="C14" s="126">
        <v>35.590000000000003</v>
      </c>
      <c r="D14" s="126">
        <v>87.22</v>
      </c>
      <c r="E14" s="126">
        <v>55.3</v>
      </c>
      <c r="F14" s="126">
        <v>35.590000000000003</v>
      </c>
      <c r="H14" s="139"/>
      <c r="I14" s="117" t="s">
        <v>509</v>
      </c>
      <c r="J14" s="126">
        <v>0.28000000000000003</v>
      </c>
      <c r="K14" s="126">
        <v>0.48</v>
      </c>
      <c r="L14" s="126">
        <v>0.62</v>
      </c>
      <c r="M14" s="126">
        <v>0.72</v>
      </c>
      <c r="N14" s="126">
        <v>0.82</v>
      </c>
    </row>
    <row r="15" spans="1:14" ht="24.95" customHeight="1">
      <c r="A15" s="117" t="s">
        <v>421</v>
      </c>
      <c r="B15" s="126">
        <v>14.73</v>
      </c>
      <c r="C15" s="126">
        <v>40.93</v>
      </c>
      <c r="D15" s="126">
        <v>100.29</v>
      </c>
      <c r="E15" s="126">
        <v>63.58</v>
      </c>
      <c r="F15" s="126">
        <v>40.93</v>
      </c>
      <c r="H15" s="139"/>
      <c r="I15" s="117" t="s">
        <v>510</v>
      </c>
      <c r="J15" s="126">
        <v>0.3</v>
      </c>
      <c r="K15" s="126">
        <v>0.52</v>
      </c>
      <c r="L15" s="126">
        <v>0.68</v>
      </c>
      <c r="M15" s="126">
        <v>0.79</v>
      </c>
      <c r="N15" s="126">
        <v>0.9</v>
      </c>
    </row>
    <row r="16" spans="1:14" ht="24.95" customHeight="1">
      <c r="A16" s="117" t="s">
        <v>422</v>
      </c>
      <c r="B16" s="126">
        <v>16.91</v>
      </c>
      <c r="C16" s="126">
        <v>46.98</v>
      </c>
      <c r="D16" s="126">
        <v>115.12</v>
      </c>
      <c r="E16" s="126">
        <v>72.989999999999995</v>
      </c>
      <c r="F16" s="126">
        <v>46.98</v>
      </c>
      <c r="H16" s="139"/>
      <c r="I16" s="117" t="s">
        <v>511</v>
      </c>
      <c r="J16" s="126">
        <v>0.33</v>
      </c>
      <c r="K16" s="126">
        <v>0.56999999999999995</v>
      </c>
      <c r="L16" s="126">
        <v>0.74</v>
      </c>
      <c r="M16" s="126">
        <v>0.86</v>
      </c>
      <c r="N16" s="126">
        <v>0.99</v>
      </c>
    </row>
    <row r="17" spans="1:14" ht="24.95" customHeight="1">
      <c r="A17" s="117" t="s">
        <v>423</v>
      </c>
      <c r="B17" s="126">
        <v>19.37</v>
      </c>
      <c r="C17" s="126">
        <v>53.81</v>
      </c>
      <c r="D17" s="126">
        <v>131.87</v>
      </c>
      <c r="E17" s="126">
        <v>83.6</v>
      </c>
      <c r="F17" s="126">
        <v>53.81</v>
      </c>
      <c r="H17" s="139"/>
      <c r="I17" s="138" t="s">
        <v>515</v>
      </c>
    </row>
    <row r="18" spans="1:14" ht="24.95" customHeight="1">
      <c r="A18" s="117" t="s">
        <v>424</v>
      </c>
      <c r="B18" s="126">
        <v>22.14</v>
      </c>
      <c r="C18" s="126">
        <v>61.5</v>
      </c>
      <c r="D18" s="126">
        <v>150.69999999999999</v>
      </c>
      <c r="E18" s="126">
        <v>95.55</v>
      </c>
      <c r="F18" s="126">
        <v>61.5</v>
      </c>
      <c r="H18" s="139"/>
      <c r="I18" s="138" t="s">
        <v>512</v>
      </c>
    </row>
    <row r="19" spans="1:14" ht="24.95" customHeight="1">
      <c r="A19" s="127" t="s">
        <v>425</v>
      </c>
      <c r="H19" s="139"/>
      <c r="I19" s="138" t="s">
        <v>513</v>
      </c>
    </row>
    <row r="20" spans="1:14" ht="24.95" customHeight="1">
      <c r="A20" s="127" t="s">
        <v>426</v>
      </c>
      <c r="H20" s="139"/>
    </row>
    <row r="21" spans="1:14" ht="24.95" customHeight="1">
      <c r="H21" s="139"/>
      <c r="I21" s="125" t="s">
        <v>514</v>
      </c>
      <c r="N21" t="s">
        <v>447</v>
      </c>
    </row>
    <row r="22" spans="1:14" ht="24.95" customHeight="1">
      <c r="A22" s="125" t="s">
        <v>427</v>
      </c>
      <c r="H22" s="139"/>
      <c r="I22" s="137" t="s">
        <v>474</v>
      </c>
      <c r="J22" s="137" t="s">
        <v>406</v>
      </c>
      <c r="K22" s="137" t="s">
        <v>407</v>
      </c>
      <c r="L22" s="137" t="s">
        <v>408</v>
      </c>
      <c r="M22" s="137" t="s">
        <v>409</v>
      </c>
      <c r="N22" s="137" t="s">
        <v>440</v>
      </c>
    </row>
    <row r="23" spans="1:14" ht="24.95" customHeight="1">
      <c r="A23" s="125" t="s">
        <v>428</v>
      </c>
      <c r="G23" t="s">
        <v>447</v>
      </c>
      <c r="H23" s="139"/>
      <c r="I23" s="117" t="s">
        <v>499</v>
      </c>
      <c r="J23" s="126">
        <v>0</v>
      </c>
      <c r="K23" s="126">
        <v>0.2</v>
      </c>
      <c r="L23" s="126">
        <v>0.25</v>
      </c>
      <c r="M23" s="126">
        <v>0.3</v>
      </c>
      <c r="N23" s="126">
        <v>0.34</v>
      </c>
    </row>
    <row r="24" spans="1:14" ht="24.95" customHeight="1">
      <c r="A24" s="123" t="s">
        <v>429</v>
      </c>
      <c r="B24" s="123" t="s">
        <v>405</v>
      </c>
      <c r="C24" s="123" t="s">
        <v>406</v>
      </c>
      <c r="D24" s="123" t="s">
        <v>407</v>
      </c>
      <c r="E24" s="123" t="s">
        <v>408</v>
      </c>
      <c r="F24" s="123" t="s">
        <v>409</v>
      </c>
      <c r="G24" s="123" t="s">
        <v>440</v>
      </c>
      <c r="H24" s="140"/>
      <c r="I24" s="117" t="s">
        <v>500</v>
      </c>
      <c r="J24" s="126">
        <v>0</v>
      </c>
      <c r="K24" s="126">
        <v>0.22</v>
      </c>
      <c r="L24" s="126">
        <v>0.28000000000000003</v>
      </c>
      <c r="M24" s="126">
        <v>0.33</v>
      </c>
      <c r="N24" s="126">
        <v>0.37</v>
      </c>
    </row>
    <row r="25" spans="1:14" ht="24.95" customHeight="1">
      <c r="A25" s="117" t="s">
        <v>430</v>
      </c>
      <c r="B25" s="126"/>
      <c r="C25" s="126">
        <v>0</v>
      </c>
      <c r="D25" s="126">
        <v>0.33</v>
      </c>
      <c r="E25" s="126">
        <v>0.62</v>
      </c>
      <c r="F25" s="126">
        <v>0.33</v>
      </c>
      <c r="G25" s="117">
        <v>0.22</v>
      </c>
      <c r="H25" s="141"/>
      <c r="I25" s="117" t="s">
        <v>501</v>
      </c>
      <c r="J25" s="126">
        <v>0</v>
      </c>
      <c r="K25" s="126">
        <v>0.23</v>
      </c>
      <c r="L25" s="126">
        <v>0.3</v>
      </c>
      <c r="M25" s="126">
        <v>0.34</v>
      </c>
      <c r="N25" s="126">
        <v>0.39</v>
      </c>
    </row>
    <row r="26" spans="1:14" ht="24.95" customHeight="1">
      <c r="A26" s="117" t="s">
        <v>431</v>
      </c>
      <c r="B26" s="126"/>
      <c r="C26" s="126">
        <v>0</v>
      </c>
      <c r="D26" s="126">
        <v>0.56000000000000005</v>
      </c>
      <c r="E26" s="126">
        <v>0.75</v>
      </c>
      <c r="F26" s="126">
        <v>0.46</v>
      </c>
      <c r="G26" s="117">
        <v>0.3</v>
      </c>
      <c r="H26" s="141"/>
      <c r="I26" s="117" t="s">
        <v>502</v>
      </c>
      <c r="J26" s="126">
        <v>0.14000000000000001</v>
      </c>
      <c r="K26" s="126">
        <v>0.22</v>
      </c>
      <c r="L26" s="126">
        <v>0.28999999999999998</v>
      </c>
      <c r="M26" s="126">
        <v>0.33</v>
      </c>
      <c r="N26" s="126">
        <v>0.38</v>
      </c>
    </row>
    <row r="27" spans="1:14" ht="24.95" customHeight="1">
      <c r="A27" s="117" t="s">
        <v>432</v>
      </c>
      <c r="B27" s="126"/>
      <c r="C27" s="126">
        <v>0</v>
      </c>
      <c r="D27" s="126">
        <v>0.67</v>
      </c>
      <c r="E27" s="126">
        <v>0.91</v>
      </c>
      <c r="F27" s="126">
        <v>0.7</v>
      </c>
      <c r="G27" s="117">
        <v>0.34</v>
      </c>
      <c r="H27" s="141"/>
      <c r="I27" s="117" t="s">
        <v>503</v>
      </c>
      <c r="J27" s="126">
        <v>0.14000000000000001</v>
      </c>
      <c r="K27" s="126">
        <v>0.23</v>
      </c>
      <c r="L27" s="126">
        <v>0.3</v>
      </c>
      <c r="M27" s="126">
        <v>0.35</v>
      </c>
      <c r="N27" s="126">
        <v>0.4</v>
      </c>
    </row>
    <row r="28" spans="1:14" ht="24.95" customHeight="1">
      <c r="A28" s="117" t="s">
        <v>433</v>
      </c>
      <c r="B28" s="126"/>
      <c r="C28" s="126">
        <v>0.18</v>
      </c>
      <c r="D28" s="126">
        <v>0.7</v>
      </c>
      <c r="E28" s="126">
        <v>1.08</v>
      </c>
      <c r="F28" s="126">
        <v>0.87</v>
      </c>
      <c r="G28" s="117">
        <v>0.37</v>
      </c>
      <c r="H28" s="141"/>
      <c r="I28" s="117" t="s">
        <v>504</v>
      </c>
      <c r="J28" s="126">
        <v>0.15</v>
      </c>
      <c r="K28" s="126">
        <v>0.25</v>
      </c>
      <c r="L28" s="126">
        <v>0.32</v>
      </c>
      <c r="M28" s="126">
        <v>0.37</v>
      </c>
      <c r="N28" s="126">
        <v>0.42</v>
      </c>
    </row>
    <row r="29" spans="1:14" ht="24.95" customHeight="1">
      <c r="A29" s="117" t="s">
        <v>434</v>
      </c>
      <c r="B29" s="126"/>
      <c r="C29" s="126">
        <v>0.21</v>
      </c>
      <c r="D29" s="126">
        <v>0.84</v>
      </c>
      <c r="E29" s="126">
        <v>1.2</v>
      </c>
      <c r="F29" s="126">
        <v>1.04</v>
      </c>
      <c r="G29" s="117">
        <v>0.44</v>
      </c>
      <c r="H29" s="141"/>
      <c r="I29" s="117" t="s">
        <v>505</v>
      </c>
      <c r="J29" s="126">
        <v>0.16</v>
      </c>
      <c r="K29" s="126">
        <v>0.27</v>
      </c>
      <c r="L29" s="126">
        <v>0.35</v>
      </c>
      <c r="M29" s="126">
        <v>0.41</v>
      </c>
      <c r="N29" s="126">
        <v>0.46</v>
      </c>
    </row>
    <row r="30" spans="1:14" ht="24.95" customHeight="1">
      <c r="A30" s="117" t="s">
        <v>435</v>
      </c>
      <c r="B30" s="126"/>
      <c r="C30" s="126">
        <v>0.25</v>
      </c>
      <c r="D30" s="126">
        <v>0.99</v>
      </c>
      <c r="E30" s="126">
        <v>1.42</v>
      </c>
      <c r="F30" s="126">
        <v>1.21</v>
      </c>
      <c r="G30" s="117">
        <v>0.52</v>
      </c>
      <c r="H30" s="141"/>
      <c r="I30" s="117" t="s">
        <v>506</v>
      </c>
      <c r="J30" s="126">
        <v>0.17</v>
      </c>
      <c r="K30" s="126">
        <v>0.28999999999999998</v>
      </c>
      <c r="L30" s="126">
        <v>0.38</v>
      </c>
      <c r="M30" s="126">
        <v>0.45</v>
      </c>
      <c r="N30" s="126">
        <v>0.5</v>
      </c>
    </row>
    <row r="31" spans="1:14" ht="24.95" customHeight="1">
      <c r="A31" s="117" t="s">
        <v>436</v>
      </c>
      <c r="B31" s="126"/>
      <c r="C31" s="126">
        <v>0.3</v>
      </c>
      <c r="D31" s="126">
        <v>1.18</v>
      </c>
      <c r="E31" s="126">
        <v>1.7</v>
      </c>
      <c r="F31" s="126">
        <v>1.48</v>
      </c>
      <c r="G31" s="117">
        <v>0.62</v>
      </c>
      <c r="H31" s="141"/>
      <c r="I31" s="117" t="s">
        <v>507</v>
      </c>
      <c r="J31" s="126">
        <v>0.19</v>
      </c>
      <c r="K31" s="126">
        <v>0.32</v>
      </c>
      <c r="L31" s="126">
        <v>0.42</v>
      </c>
      <c r="M31" s="126">
        <v>0.49</v>
      </c>
      <c r="N31" s="126">
        <v>0.55000000000000004</v>
      </c>
    </row>
    <row r="32" spans="1:14" ht="24.95" customHeight="1">
      <c r="A32" s="117" t="s">
        <v>437</v>
      </c>
      <c r="B32" s="126"/>
      <c r="C32" s="126">
        <v>0.34</v>
      </c>
      <c r="D32" s="126">
        <v>1.39</v>
      </c>
      <c r="E32" s="126">
        <v>1.99</v>
      </c>
      <c r="F32" s="126">
        <v>1.74</v>
      </c>
      <c r="G32" s="117">
        <v>0.73</v>
      </c>
      <c r="H32" s="141"/>
      <c r="I32" s="117" t="s">
        <v>508</v>
      </c>
      <c r="J32" s="126">
        <v>0.2</v>
      </c>
      <c r="K32" s="126">
        <v>0.35</v>
      </c>
      <c r="L32" s="126">
        <v>0.45</v>
      </c>
      <c r="M32" s="126">
        <v>0.53</v>
      </c>
      <c r="N32" s="126">
        <v>0.59</v>
      </c>
    </row>
    <row r="33" spans="1:14" ht="24.95" customHeight="1">
      <c r="A33" s="117" t="s">
        <v>438</v>
      </c>
      <c r="B33" s="126"/>
      <c r="C33" s="126">
        <v>0.39</v>
      </c>
      <c r="D33" s="126">
        <v>1.58</v>
      </c>
      <c r="E33" s="126">
        <v>2.2799999999999998</v>
      </c>
      <c r="F33" s="126">
        <v>1.99</v>
      </c>
      <c r="G33" s="117">
        <v>0.84</v>
      </c>
      <c r="H33" s="141"/>
      <c r="I33" s="117" t="s">
        <v>509</v>
      </c>
      <c r="J33" s="126">
        <v>0.22</v>
      </c>
      <c r="K33" s="126">
        <v>0.37</v>
      </c>
      <c r="L33" s="126">
        <v>0.49</v>
      </c>
      <c r="M33" s="126">
        <v>0.57999999999999996</v>
      </c>
      <c r="N33" s="126">
        <v>0.64</v>
      </c>
    </row>
    <row r="34" spans="1:14" ht="24.95" customHeight="1">
      <c r="A34" s="117" t="s">
        <v>439</v>
      </c>
      <c r="B34" s="126"/>
      <c r="C34" s="126">
        <v>0.44</v>
      </c>
      <c r="D34" s="126">
        <v>1.78</v>
      </c>
      <c r="E34" s="126">
        <v>2.56</v>
      </c>
      <c r="F34" s="126">
        <v>2.2400000000000002</v>
      </c>
      <c r="G34" s="117">
        <v>0.94</v>
      </c>
      <c r="H34" s="141"/>
      <c r="I34" s="117" t="s">
        <v>510</v>
      </c>
      <c r="J34" s="126">
        <v>0.24</v>
      </c>
      <c r="K34" s="126">
        <v>0.41</v>
      </c>
      <c r="L34" s="126">
        <v>0.53</v>
      </c>
      <c r="M34" s="126">
        <v>0.63</v>
      </c>
      <c r="N34" s="126">
        <v>0.7</v>
      </c>
    </row>
    <row r="35" spans="1:14" ht="24.95" customHeight="1">
      <c r="A35" s="127" t="s">
        <v>441</v>
      </c>
      <c r="H35" s="139"/>
      <c r="I35" s="117" t="s">
        <v>511</v>
      </c>
      <c r="J35" s="126">
        <v>0.26</v>
      </c>
      <c r="K35" s="126">
        <v>0.45</v>
      </c>
      <c r="L35" s="126">
        <v>0.57999999999999996</v>
      </c>
      <c r="M35" s="126">
        <v>0.69</v>
      </c>
      <c r="N35" s="126">
        <v>0.77</v>
      </c>
    </row>
    <row r="36" spans="1:14" ht="24.95" customHeight="1">
      <c r="A36" s="127" t="s">
        <v>442</v>
      </c>
      <c r="H36" s="139"/>
      <c r="I36" s="138" t="s">
        <v>515</v>
      </c>
    </row>
    <row r="37" spans="1:14" ht="24.95" customHeight="1">
      <c r="A37" s="127" t="s">
        <v>443</v>
      </c>
      <c r="H37" s="139"/>
      <c r="I37" s="138" t="s">
        <v>516</v>
      </c>
    </row>
    <row r="38" spans="1:14" ht="24.95" customHeight="1">
      <c r="A38" s="127" t="s">
        <v>444</v>
      </c>
      <c r="H38" s="139"/>
    </row>
    <row r="39" spans="1:14" ht="24.95" customHeight="1">
      <c r="A39" s="127" t="s">
        <v>445</v>
      </c>
      <c r="H39" s="139"/>
      <c r="I39" s="125" t="s">
        <v>517</v>
      </c>
    </row>
    <row r="40" spans="1:14" ht="24.95" customHeight="1">
      <c r="A40" s="127" t="s">
        <v>446</v>
      </c>
      <c r="H40" s="139"/>
      <c r="I40" s="137" t="s">
        <v>473</v>
      </c>
      <c r="J40" s="137" t="s">
        <v>406</v>
      </c>
      <c r="K40" s="137" t="s">
        <v>407</v>
      </c>
      <c r="L40" s="137" t="s">
        <v>408</v>
      </c>
      <c r="M40" s="137" t="s">
        <v>409</v>
      </c>
      <c r="N40" s="137" t="s">
        <v>440</v>
      </c>
    </row>
    <row r="41" spans="1:14" ht="24.95" customHeight="1">
      <c r="H41" s="139"/>
      <c r="I41" s="117" t="s">
        <v>519</v>
      </c>
      <c r="J41" s="126">
        <v>0</v>
      </c>
      <c r="K41" s="126">
        <v>0.18</v>
      </c>
      <c r="L41" s="126">
        <v>0.24</v>
      </c>
      <c r="M41" s="126">
        <v>0.27</v>
      </c>
      <c r="N41" s="126">
        <v>0.31</v>
      </c>
    </row>
    <row r="42" spans="1:14" ht="24.95" customHeight="1">
      <c r="A42" s="125" t="s">
        <v>448</v>
      </c>
      <c r="G42" t="s">
        <v>447</v>
      </c>
      <c r="H42" s="139"/>
      <c r="I42" s="117" t="s">
        <v>518</v>
      </c>
      <c r="J42" s="126">
        <v>0</v>
      </c>
      <c r="K42" s="126">
        <v>0.28999999999999998</v>
      </c>
      <c r="L42" s="126">
        <v>0.38</v>
      </c>
      <c r="M42" s="126">
        <v>0.44</v>
      </c>
      <c r="N42" s="126">
        <v>0.49</v>
      </c>
    </row>
    <row r="43" spans="1:14" ht="24.95" customHeight="1">
      <c r="A43" s="123" t="s">
        <v>429</v>
      </c>
      <c r="B43" s="123" t="s">
        <v>405</v>
      </c>
      <c r="C43" s="123" t="s">
        <v>406</v>
      </c>
      <c r="D43" s="123" t="s">
        <v>407</v>
      </c>
      <c r="E43" s="123" t="s">
        <v>408</v>
      </c>
      <c r="F43" s="123" t="s">
        <v>409</v>
      </c>
      <c r="G43" s="123" t="s">
        <v>440</v>
      </c>
      <c r="H43" s="142"/>
      <c r="I43" s="117" t="s">
        <v>520</v>
      </c>
      <c r="J43" s="126">
        <v>0</v>
      </c>
      <c r="K43" s="126">
        <v>0.35</v>
      </c>
      <c r="L43" s="126">
        <v>0.45</v>
      </c>
      <c r="M43" s="126">
        <v>0.52</v>
      </c>
      <c r="N43" s="126">
        <v>0.59</v>
      </c>
    </row>
    <row r="44" spans="1:14" ht="24.95" customHeight="1">
      <c r="A44" s="117" t="s">
        <v>430</v>
      </c>
      <c r="B44" s="126"/>
      <c r="C44" s="126">
        <v>0</v>
      </c>
      <c r="D44" s="126">
        <v>0.22</v>
      </c>
      <c r="E44" s="126">
        <v>0.35</v>
      </c>
      <c r="F44" s="126">
        <v>0.39</v>
      </c>
      <c r="G44" s="117">
        <v>0.3</v>
      </c>
      <c r="H44" s="139"/>
      <c r="I44" s="117" t="s">
        <v>521</v>
      </c>
      <c r="J44" s="126">
        <v>0.34</v>
      </c>
      <c r="K44" s="126">
        <v>0.56999999999999995</v>
      </c>
      <c r="L44" s="126">
        <v>0.75</v>
      </c>
      <c r="M44" s="126">
        <v>0.86</v>
      </c>
      <c r="N44" s="126">
        <v>0.98</v>
      </c>
    </row>
    <row r="45" spans="1:14" ht="24.95" customHeight="1">
      <c r="A45" s="117" t="s">
        <v>431</v>
      </c>
      <c r="B45" s="126"/>
      <c r="C45" s="126">
        <v>0</v>
      </c>
      <c r="D45" s="126">
        <v>0.26</v>
      </c>
      <c r="E45" s="126">
        <v>0.41</v>
      </c>
      <c r="F45" s="126">
        <v>0.46</v>
      </c>
      <c r="G45" s="117">
        <v>0.36</v>
      </c>
      <c r="H45" s="139"/>
      <c r="I45" s="117" t="s">
        <v>522</v>
      </c>
      <c r="J45" s="126">
        <v>0.54</v>
      </c>
      <c r="K45" s="126">
        <v>0.9</v>
      </c>
      <c r="L45" s="126">
        <v>1.17</v>
      </c>
      <c r="M45" s="126">
        <v>1.35</v>
      </c>
      <c r="N45" s="126">
        <v>1.53</v>
      </c>
    </row>
    <row r="46" spans="1:14" ht="21.95" customHeight="1">
      <c r="A46" s="117" t="s">
        <v>432</v>
      </c>
      <c r="B46" s="126"/>
      <c r="C46" s="126">
        <v>0</v>
      </c>
      <c r="D46" s="126">
        <v>0.31</v>
      </c>
      <c r="E46" s="126">
        <v>0.49</v>
      </c>
      <c r="F46" s="126">
        <v>0.55000000000000004</v>
      </c>
      <c r="G46" s="117">
        <v>0.43</v>
      </c>
      <c r="H46" s="139"/>
      <c r="I46" s="127" t="s">
        <v>523</v>
      </c>
    </row>
    <row r="47" spans="1:14" ht="21.95" customHeight="1">
      <c r="A47" s="117" t="s">
        <v>433</v>
      </c>
      <c r="B47" s="126"/>
      <c r="C47" s="126">
        <v>0.16</v>
      </c>
      <c r="D47" s="126">
        <v>0.32</v>
      </c>
      <c r="E47" s="126">
        <v>0.52</v>
      </c>
      <c r="F47" s="126">
        <v>0.57999999999999996</v>
      </c>
      <c r="G47" s="117">
        <v>0.45</v>
      </c>
      <c r="H47" s="139"/>
    </row>
    <row r="48" spans="1:14" ht="21.95" customHeight="1">
      <c r="A48" s="117" t="s">
        <v>434</v>
      </c>
      <c r="B48" s="126"/>
      <c r="C48" s="126">
        <v>0.19</v>
      </c>
      <c r="D48" s="126">
        <v>0.37</v>
      </c>
      <c r="E48" s="126">
        <v>0.6</v>
      </c>
      <c r="F48" s="126">
        <v>0.67</v>
      </c>
      <c r="G48" s="117">
        <v>0.52</v>
      </c>
      <c r="H48" s="139"/>
      <c r="I48" s="125" t="s">
        <v>524</v>
      </c>
    </row>
    <row r="49" spans="1:14" ht="21.95" customHeight="1">
      <c r="A49" s="117" t="s">
        <v>435</v>
      </c>
      <c r="B49" s="126"/>
      <c r="C49" s="126">
        <v>0.21</v>
      </c>
      <c r="D49" s="126">
        <v>0.41</v>
      </c>
      <c r="E49" s="126">
        <v>0.66</v>
      </c>
      <c r="F49" s="126">
        <v>0.74</v>
      </c>
      <c r="G49" s="117">
        <v>0.57999999999999996</v>
      </c>
      <c r="H49" s="139"/>
      <c r="I49" s="137" t="s">
        <v>530</v>
      </c>
      <c r="J49" s="137" t="s">
        <v>455</v>
      </c>
      <c r="K49" s="137" t="s">
        <v>456</v>
      </c>
      <c r="L49" s="137" t="s">
        <v>457</v>
      </c>
      <c r="M49" s="137" t="s">
        <v>458</v>
      </c>
    </row>
    <row r="50" spans="1:14" ht="21.95" customHeight="1">
      <c r="A50" s="117" t="s">
        <v>436</v>
      </c>
      <c r="B50" s="126"/>
      <c r="C50" s="126">
        <v>0.24</v>
      </c>
      <c r="D50" s="126">
        <v>0.47</v>
      </c>
      <c r="E50" s="126">
        <v>0.75</v>
      </c>
      <c r="F50" s="126">
        <v>0.85</v>
      </c>
      <c r="G50" s="117">
        <v>0.66</v>
      </c>
      <c r="H50" s="139"/>
      <c r="I50" s="117" t="s">
        <v>525</v>
      </c>
      <c r="J50" s="117">
        <v>0.14000000000000001</v>
      </c>
      <c r="K50" s="117">
        <v>0.28000000000000003</v>
      </c>
      <c r="L50" s="117">
        <v>0.12</v>
      </c>
      <c r="M50" s="117">
        <v>0.14000000000000001</v>
      </c>
    </row>
    <row r="51" spans="1:14" ht="21.95" customHeight="1">
      <c r="A51" s="117" t="s">
        <v>437</v>
      </c>
      <c r="B51" s="126"/>
      <c r="C51" s="126">
        <v>0.27</v>
      </c>
      <c r="D51" s="126">
        <v>0.53</v>
      </c>
      <c r="E51" s="126">
        <v>0.85</v>
      </c>
      <c r="F51" s="126">
        <v>0.96</v>
      </c>
      <c r="G51" s="117">
        <v>0.75</v>
      </c>
      <c r="H51" s="139"/>
      <c r="I51" t="s">
        <v>526</v>
      </c>
    </row>
    <row r="52" spans="1:14" ht="21.95" customHeight="1">
      <c r="A52" s="117" t="s">
        <v>438</v>
      </c>
      <c r="B52" s="126"/>
      <c r="C52" s="126">
        <v>0.3</v>
      </c>
      <c r="D52" s="126">
        <v>0.59</v>
      </c>
      <c r="E52" s="126">
        <v>0.95</v>
      </c>
      <c r="F52" s="126">
        <v>1.07</v>
      </c>
      <c r="G52" s="117">
        <v>0.84</v>
      </c>
      <c r="H52" s="139"/>
      <c r="I52" t="s">
        <v>527</v>
      </c>
    </row>
    <row r="53" spans="1:14" ht="21.95" customHeight="1">
      <c r="A53" s="117" t="s">
        <v>439</v>
      </c>
      <c r="B53" s="126"/>
      <c r="C53" s="126">
        <v>0.33</v>
      </c>
      <c r="D53" s="126">
        <v>0.65</v>
      </c>
      <c r="E53" s="126">
        <v>1.05</v>
      </c>
      <c r="F53" s="126">
        <v>1.18</v>
      </c>
      <c r="G53" s="117">
        <v>0.92</v>
      </c>
      <c r="H53" s="139"/>
      <c r="I53" t="s">
        <v>528</v>
      </c>
    </row>
    <row r="54" spans="1:14" ht="21.95" customHeight="1">
      <c r="A54" s="117" t="s">
        <v>450</v>
      </c>
      <c r="B54" s="126"/>
      <c r="C54" s="126">
        <v>0</v>
      </c>
      <c r="D54" s="126">
        <v>0</v>
      </c>
      <c r="E54" s="126">
        <v>0.09</v>
      </c>
      <c r="F54" s="126">
        <v>0.1</v>
      </c>
      <c r="G54" s="128">
        <v>0</v>
      </c>
      <c r="H54" s="143"/>
      <c r="I54" t="s">
        <v>529</v>
      </c>
    </row>
    <row r="55" spans="1:14" ht="21.95" customHeight="1">
      <c r="A55" s="117" t="s">
        <v>451</v>
      </c>
      <c r="B55" s="126"/>
      <c r="C55" s="126">
        <v>0</v>
      </c>
      <c r="D55" s="126">
        <v>0</v>
      </c>
      <c r="E55" s="126">
        <v>0.16</v>
      </c>
      <c r="F55" s="126">
        <v>0.18</v>
      </c>
      <c r="G55" s="128">
        <v>0</v>
      </c>
      <c r="H55" s="143"/>
    </row>
    <row r="56" spans="1:14" ht="21.95" customHeight="1">
      <c r="A56" s="127" t="s">
        <v>449</v>
      </c>
      <c r="H56" s="139"/>
      <c r="I56" s="125" t="s">
        <v>531</v>
      </c>
    </row>
    <row r="57" spans="1:14" ht="21.95" customHeight="1">
      <c r="H57" s="139"/>
      <c r="I57" s="137" t="s">
        <v>474</v>
      </c>
      <c r="J57" s="137" t="s">
        <v>406</v>
      </c>
      <c r="K57" s="137" t="s">
        <v>407</v>
      </c>
      <c r="L57" s="137" t="s">
        <v>408</v>
      </c>
      <c r="M57" s="137" t="s">
        <v>409</v>
      </c>
      <c r="N57" s="137" t="s">
        <v>440</v>
      </c>
    </row>
    <row r="58" spans="1:14" ht="21.95" customHeight="1">
      <c r="A58" s="125" t="s">
        <v>452</v>
      </c>
      <c r="E58" t="s">
        <v>447</v>
      </c>
      <c r="H58" s="139"/>
      <c r="I58" s="117" t="s">
        <v>532</v>
      </c>
      <c r="J58" s="126">
        <v>0</v>
      </c>
      <c r="K58" s="126">
        <v>7.0000000000000007E-2</v>
      </c>
      <c r="L58" s="126">
        <v>0.09</v>
      </c>
      <c r="M58" s="126">
        <v>0.11</v>
      </c>
      <c r="N58" s="126">
        <v>0.1</v>
      </c>
    </row>
    <row r="59" spans="1:14" ht="21.95" customHeight="1">
      <c r="A59" s="123" t="s">
        <v>454</v>
      </c>
      <c r="B59" s="123" t="s">
        <v>455</v>
      </c>
      <c r="C59" s="123" t="s">
        <v>456</v>
      </c>
      <c r="D59" s="123" t="s">
        <v>457</v>
      </c>
      <c r="E59" s="123" t="s">
        <v>458</v>
      </c>
      <c r="F59" s="130"/>
      <c r="G59" s="131"/>
      <c r="H59" s="142"/>
    </row>
    <row r="60" spans="1:14" ht="21.95" customHeight="1">
      <c r="A60" s="117" t="s">
        <v>453</v>
      </c>
      <c r="B60" s="117">
        <v>0.47</v>
      </c>
      <c r="C60" s="117">
        <v>0.63</v>
      </c>
      <c r="D60" s="117">
        <v>0.39</v>
      </c>
      <c r="E60" s="117">
        <v>0.25</v>
      </c>
      <c r="F60" s="129"/>
      <c r="H60" s="139"/>
      <c r="I60" s="125" t="s">
        <v>533</v>
      </c>
    </row>
    <row r="61" spans="1:14" ht="21.95" customHeight="1">
      <c r="A61" t="s">
        <v>459</v>
      </c>
      <c r="H61" s="139"/>
      <c r="I61" s="137" t="s">
        <v>474</v>
      </c>
      <c r="J61" s="137" t="s">
        <v>406</v>
      </c>
      <c r="K61" s="137" t="s">
        <v>407</v>
      </c>
      <c r="L61" s="137" t="s">
        <v>408</v>
      </c>
      <c r="M61" s="137" t="s">
        <v>409</v>
      </c>
      <c r="N61" s="137" t="s">
        <v>440</v>
      </c>
    </row>
    <row r="62" spans="1:14" ht="21.95" customHeight="1">
      <c r="H62" s="139"/>
      <c r="I62" s="117" t="s">
        <v>534</v>
      </c>
      <c r="J62" s="126">
        <v>0.08</v>
      </c>
      <c r="K62" s="126">
        <v>0.11</v>
      </c>
      <c r="L62" s="126">
        <v>0.14000000000000001</v>
      </c>
      <c r="M62" s="126">
        <v>0.18</v>
      </c>
      <c r="N62" s="126">
        <v>0.16</v>
      </c>
    </row>
    <row r="63" spans="1:14" ht="21.95" customHeight="1">
      <c r="A63" s="125" t="s">
        <v>460</v>
      </c>
      <c r="G63" t="s">
        <v>447</v>
      </c>
      <c r="H63" s="139"/>
      <c r="I63" t="s">
        <v>535</v>
      </c>
    </row>
    <row r="64" spans="1:14" ht="21.95" customHeight="1">
      <c r="A64" s="123" t="s">
        <v>461</v>
      </c>
      <c r="B64" s="123" t="s">
        <v>405</v>
      </c>
      <c r="C64" s="123" t="s">
        <v>406</v>
      </c>
      <c r="D64" s="123" t="s">
        <v>407</v>
      </c>
      <c r="E64" s="123" t="s">
        <v>408</v>
      </c>
      <c r="F64" s="123" t="s">
        <v>409</v>
      </c>
      <c r="G64" s="123" t="s">
        <v>440</v>
      </c>
      <c r="H64" s="142"/>
      <c r="I64" t="s">
        <v>536</v>
      </c>
    </row>
    <row r="65" spans="1:13" ht="21.95" customHeight="1">
      <c r="A65" s="117" t="s">
        <v>462</v>
      </c>
      <c r="B65" s="126"/>
      <c r="C65" s="126"/>
      <c r="D65" s="126">
        <v>0.14000000000000001</v>
      </c>
      <c r="E65" s="126">
        <v>0.22</v>
      </c>
      <c r="F65" s="126">
        <v>0.25</v>
      </c>
      <c r="G65" s="117">
        <v>0.19</v>
      </c>
      <c r="H65" s="139"/>
    </row>
    <row r="66" spans="1:13" ht="21.95" customHeight="1">
      <c r="A66" s="117" t="s">
        <v>463</v>
      </c>
      <c r="B66" s="126"/>
      <c r="C66" s="126">
        <v>0</v>
      </c>
      <c r="D66" s="126">
        <v>0.28000000000000003</v>
      </c>
      <c r="E66" s="126">
        <v>0.52</v>
      </c>
      <c r="F66" s="126">
        <v>0.28000000000000003</v>
      </c>
      <c r="G66" s="117">
        <v>0.19</v>
      </c>
      <c r="H66" s="139"/>
      <c r="I66" s="125" t="s">
        <v>537</v>
      </c>
    </row>
    <row r="67" spans="1:13" ht="21.95" customHeight="1">
      <c r="A67" s="117" t="s">
        <v>464</v>
      </c>
      <c r="B67" s="126"/>
      <c r="C67" s="126">
        <v>0</v>
      </c>
      <c r="D67" s="126">
        <v>0.47</v>
      </c>
      <c r="E67" s="126">
        <v>0.63</v>
      </c>
      <c r="F67" s="126">
        <v>0.39</v>
      </c>
      <c r="G67" s="117">
        <v>0.25</v>
      </c>
      <c r="H67" s="139"/>
      <c r="I67" s="137" t="s">
        <v>530</v>
      </c>
      <c r="J67" s="137" t="s">
        <v>455</v>
      </c>
      <c r="K67" s="137" t="s">
        <v>456</v>
      </c>
      <c r="L67" s="137" t="s">
        <v>457</v>
      </c>
      <c r="M67" s="137" t="s">
        <v>440</v>
      </c>
    </row>
    <row r="68" spans="1:13" ht="21.95" customHeight="1">
      <c r="A68" s="117" t="s">
        <v>465</v>
      </c>
      <c r="B68" s="126"/>
      <c r="C68" s="126">
        <v>0</v>
      </c>
      <c r="D68" s="126">
        <v>0.56000000000000005</v>
      </c>
      <c r="E68" s="126">
        <v>0.76</v>
      </c>
      <c r="F68" s="126">
        <v>0.59</v>
      </c>
      <c r="G68" s="117">
        <v>0.28999999999999998</v>
      </c>
      <c r="H68" s="139"/>
      <c r="I68" s="117" t="s">
        <v>538</v>
      </c>
      <c r="J68" s="117">
        <v>0.02</v>
      </c>
      <c r="K68" s="117">
        <v>0.04</v>
      </c>
      <c r="L68" s="117">
        <v>0.03</v>
      </c>
      <c r="M68" s="117">
        <v>0.03</v>
      </c>
    </row>
    <row r="69" spans="1:13" ht="21.95" customHeight="1">
      <c r="A69" s="117" t="s">
        <v>466</v>
      </c>
      <c r="B69" s="126"/>
      <c r="C69" s="126">
        <v>0.15</v>
      </c>
      <c r="D69" s="126">
        <v>0.59</v>
      </c>
      <c r="E69" s="126">
        <v>0.84</v>
      </c>
      <c r="F69" s="126">
        <v>0.73</v>
      </c>
      <c r="G69" s="117">
        <v>0.31</v>
      </c>
      <c r="H69" s="139"/>
      <c r="I69" s="117" t="s">
        <v>539</v>
      </c>
      <c r="J69" s="126">
        <v>0</v>
      </c>
      <c r="K69" s="117">
        <v>0.01</v>
      </c>
      <c r="L69" s="117">
        <v>0.01</v>
      </c>
      <c r="M69" s="117">
        <v>0.02</v>
      </c>
    </row>
    <row r="70" spans="1:13" ht="21.95" customHeight="1">
      <c r="A70" s="117" t="s">
        <v>467</v>
      </c>
      <c r="B70" s="126"/>
      <c r="C70" s="126">
        <v>0.18</v>
      </c>
      <c r="D70" s="126">
        <v>0.7</v>
      </c>
      <c r="E70" s="126">
        <v>1</v>
      </c>
      <c r="F70" s="126">
        <v>0.87</v>
      </c>
      <c r="G70" s="117">
        <v>0.37</v>
      </c>
      <c r="H70" s="139"/>
      <c r="I70" t="s">
        <v>540</v>
      </c>
    </row>
    <row r="71" spans="1:13" ht="21.95" customHeight="1">
      <c r="A71" s="127" t="s">
        <v>468</v>
      </c>
      <c r="B71" s="132"/>
      <c r="C71" s="132"/>
      <c r="D71" s="133"/>
      <c r="E71" s="132"/>
      <c r="H71" s="139"/>
      <c r="I71" t="s">
        <v>541</v>
      </c>
    </row>
    <row r="72" spans="1:13" ht="21.95" customHeight="1">
      <c r="A72" s="127" t="s">
        <v>469</v>
      </c>
      <c r="H72" s="139"/>
      <c r="I72" t="s">
        <v>542</v>
      </c>
    </row>
    <row r="73" spans="1:13" ht="21.95" customHeight="1">
      <c r="H73" s="139"/>
    </row>
    <row r="74" spans="1:13" ht="21.95" customHeight="1">
      <c r="A74" s="125" t="s">
        <v>470</v>
      </c>
      <c r="H74" s="139"/>
      <c r="I74" s="125" t="s">
        <v>543</v>
      </c>
      <c r="J74" s="144"/>
      <c r="K74" s="144"/>
      <c r="L74" s="144"/>
      <c r="M74" s="144"/>
    </row>
    <row r="75" spans="1:13" ht="21.95" customHeight="1">
      <c r="A75" s="123" t="s">
        <v>473</v>
      </c>
      <c r="B75" s="123" t="s">
        <v>455</v>
      </c>
      <c r="C75" s="123" t="s">
        <v>456</v>
      </c>
      <c r="D75" s="123" t="s">
        <v>457</v>
      </c>
      <c r="E75" s="123" t="s">
        <v>458</v>
      </c>
      <c r="H75" s="139"/>
      <c r="I75" s="137" t="s">
        <v>530</v>
      </c>
      <c r="J75" s="137" t="s">
        <v>455</v>
      </c>
      <c r="K75" s="137" t="s">
        <v>456</v>
      </c>
      <c r="L75" s="137" t="s">
        <v>457</v>
      </c>
      <c r="M75" s="137" t="s">
        <v>440</v>
      </c>
    </row>
    <row r="76" spans="1:13" ht="21.95" customHeight="1">
      <c r="A76" s="117" t="s">
        <v>432</v>
      </c>
      <c r="B76" s="117">
        <v>0.14000000000000001</v>
      </c>
      <c r="C76" s="117">
        <v>0.22</v>
      </c>
      <c r="D76" s="117">
        <v>0.25</v>
      </c>
      <c r="E76" s="117">
        <v>0.19</v>
      </c>
      <c r="H76" s="139"/>
      <c r="I76" s="117" t="s">
        <v>538</v>
      </c>
      <c r="J76" s="117">
        <v>0.02</v>
      </c>
      <c r="K76" s="117">
        <v>0.04</v>
      </c>
      <c r="L76" s="117">
        <v>0.03</v>
      </c>
      <c r="M76" s="117">
        <v>0.03</v>
      </c>
    </row>
    <row r="77" spans="1:13" ht="21.95" customHeight="1">
      <c r="A77" s="117" t="s">
        <v>472</v>
      </c>
      <c r="B77" s="117">
        <v>0.04</v>
      </c>
      <c r="C77" s="117">
        <v>0.06</v>
      </c>
      <c r="D77" s="117">
        <v>0.06</v>
      </c>
      <c r="E77" s="117">
        <v>0.05</v>
      </c>
      <c r="H77" s="139"/>
      <c r="I77" s="117" t="s">
        <v>539</v>
      </c>
      <c r="J77" s="126">
        <v>0</v>
      </c>
      <c r="K77" s="117">
        <v>0.01</v>
      </c>
      <c r="L77" s="117">
        <v>0.01</v>
      </c>
      <c r="M77" s="117">
        <v>0.02</v>
      </c>
    </row>
    <row r="78" spans="1:13" ht="21.95" customHeight="1">
      <c r="A78" t="s">
        <v>471</v>
      </c>
      <c r="H78" s="139"/>
      <c r="I78" t="s">
        <v>544</v>
      </c>
    </row>
    <row r="79" spans="1:13" ht="21.95" customHeight="1">
      <c r="H79" s="139"/>
      <c r="I79" t="s">
        <v>545</v>
      </c>
    </row>
    <row r="80" spans="1:13" ht="21.95" customHeight="1">
      <c r="A80" s="125" t="s">
        <v>476</v>
      </c>
      <c r="H80" s="139"/>
    </row>
    <row r="81" spans="1:14" ht="21.95" customHeight="1">
      <c r="A81" s="123" t="s">
        <v>474</v>
      </c>
      <c r="B81" s="123" t="s">
        <v>455</v>
      </c>
      <c r="C81" s="123" t="s">
        <v>456</v>
      </c>
      <c r="D81" s="123" t="s">
        <v>457</v>
      </c>
      <c r="E81" s="123" t="s">
        <v>458</v>
      </c>
      <c r="H81" s="139"/>
      <c r="I81" s="125" t="s">
        <v>546</v>
      </c>
    </row>
    <row r="82" spans="1:14" ht="21.95" customHeight="1">
      <c r="A82" s="117" t="s">
        <v>475</v>
      </c>
      <c r="B82" s="117">
        <v>0.11</v>
      </c>
      <c r="C82" s="117">
        <v>0.12</v>
      </c>
      <c r="D82" s="117">
        <v>0.12</v>
      </c>
      <c r="E82" s="117">
        <v>0.12</v>
      </c>
      <c r="H82" s="139"/>
      <c r="I82" s="123" t="s">
        <v>404</v>
      </c>
      <c r="J82" s="123" t="s">
        <v>405</v>
      </c>
      <c r="K82" s="123" t="s">
        <v>406</v>
      </c>
      <c r="L82" s="123" t="s">
        <v>407</v>
      </c>
      <c r="M82" s="123" t="s">
        <v>408</v>
      </c>
      <c r="N82" s="123" t="s">
        <v>409</v>
      </c>
    </row>
    <row r="83" spans="1:14" ht="21.95" customHeight="1">
      <c r="H83" s="139"/>
      <c r="I83" s="117" t="s">
        <v>410</v>
      </c>
      <c r="J83" s="126">
        <v>0</v>
      </c>
      <c r="K83" s="126">
        <v>1.03</v>
      </c>
      <c r="L83" s="126">
        <v>1.54</v>
      </c>
      <c r="M83" s="126">
        <v>2.06</v>
      </c>
      <c r="N83" s="126">
        <v>1.85</v>
      </c>
    </row>
    <row r="84" spans="1:14" ht="21.95" customHeight="1">
      <c r="A84" s="125" t="s">
        <v>477</v>
      </c>
      <c r="H84" s="139"/>
      <c r="I84" s="117" t="s">
        <v>411</v>
      </c>
      <c r="J84" s="126">
        <v>0.78</v>
      </c>
      <c r="K84" s="126">
        <v>1.3</v>
      </c>
      <c r="L84" s="126">
        <v>1.94</v>
      </c>
      <c r="M84" s="126">
        <v>2.59</v>
      </c>
      <c r="N84" s="126">
        <v>2.33</v>
      </c>
    </row>
    <row r="85" spans="1:14" ht="21.95" customHeight="1">
      <c r="A85" s="123" t="s">
        <v>474</v>
      </c>
      <c r="B85" s="123" t="s">
        <v>406</v>
      </c>
      <c r="C85" s="123" t="s">
        <v>407</v>
      </c>
      <c r="D85" s="123" t="s">
        <v>408</v>
      </c>
      <c r="E85" s="123" t="s">
        <v>409</v>
      </c>
      <c r="F85" s="123" t="s">
        <v>440</v>
      </c>
      <c r="H85" s="139"/>
      <c r="I85" s="117" t="s">
        <v>412</v>
      </c>
      <c r="J85" s="126">
        <v>0.97</v>
      </c>
      <c r="K85" s="126">
        <v>1.61</v>
      </c>
      <c r="L85" s="126">
        <v>2.42</v>
      </c>
      <c r="M85" s="126">
        <v>3.22</v>
      </c>
      <c r="N85" s="126">
        <v>2.9</v>
      </c>
    </row>
    <row r="86" spans="1:14" ht="21.95" customHeight="1">
      <c r="A86" s="117" t="s">
        <v>478</v>
      </c>
      <c r="B86" s="126">
        <v>0.05</v>
      </c>
      <c r="C86" s="126">
        <v>7.0000000000000007E-2</v>
      </c>
      <c r="D86" s="126">
        <v>0.12</v>
      </c>
      <c r="E86" s="126">
        <v>0.09</v>
      </c>
      <c r="F86" s="126">
        <v>7.0000000000000007E-2</v>
      </c>
      <c r="H86" s="139"/>
      <c r="I86" s="117" t="s">
        <v>413</v>
      </c>
      <c r="J86" s="126">
        <v>1.18</v>
      </c>
      <c r="K86" s="126">
        <v>1.97</v>
      </c>
      <c r="L86" s="126">
        <v>2.95</v>
      </c>
      <c r="M86" s="126">
        <v>3.93</v>
      </c>
      <c r="N86" s="126">
        <v>3.54</v>
      </c>
    </row>
    <row r="87" spans="1:14" ht="21.95" customHeight="1">
      <c r="A87" s="117" t="s">
        <v>479</v>
      </c>
      <c r="B87" s="126">
        <v>0.03</v>
      </c>
      <c r="C87" s="126">
        <v>0.05</v>
      </c>
      <c r="D87" s="126">
        <v>7.0000000000000007E-2</v>
      </c>
      <c r="E87" s="126">
        <v>0.06</v>
      </c>
      <c r="F87" s="126">
        <v>0.04</v>
      </c>
      <c r="H87" s="139"/>
      <c r="I87" s="117" t="s">
        <v>414</v>
      </c>
      <c r="J87" s="126">
        <v>1.39</v>
      </c>
      <c r="K87" s="126">
        <v>2.31</v>
      </c>
      <c r="L87" s="126">
        <v>3.47</v>
      </c>
      <c r="M87" s="126">
        <v>4.6100000000000003</v>
      </c>
      <c r="N87" s="126">
        <v>4.1500000000000004</v>
      </c>
    </row>
    <row r="88" spans="1:14" ht="21.95" customHeight="1">
      <c r="A88" t="s">
        <v>480</v>
      </c>
      <c r="H88" s="139"/>
      <c r="I88" s="117" t="s">
        <v>415</v>
      </c>
      <c r="J88" s="126">
        <v>1.58</v>
      </c>
      <c r="K88" s="126">
        <v>2.64</v>
      </c>
      <c r="L88" s="126">
        <v>3.96</v>
      </c>
      <c r="M88" s="126">
        <v>5.28</v>
      </c>
      <c r="N88" s="126">
        <v>4.75</v>
      </c>
    </row>
    <row r="89" spans="1:14" ht="21.95" customHeight="1">
      <c r="H89" s="139"/>
      <c r="I89" s="117" t="s">
        <v>416</v>
      </c>
      <c r="J89" s="126">
        <v>1.83</v>
      </c>
      <c r="K89" s="126">
        <v>3.16</v>
      </c>
      <c r="L89" s="126">
        <v>4.75</v>
      </c>
      <c r="M89" s="126">
        <v>6.33</v>
      </c>
      <c r="N89" s="126">
        <v>5.7</v>
      </c>
    </row>
    <row r="90" spans="1:14" ht="21.95" customHeight="1">
      <c r="A90" s="125" t="s">
        <v>481</v>
      </c>
      <c r="H90" s="139"/>
      <c r="I90" s="117" t="s">
        <v>417</v>
      </c>
      <c r="J90" s="126">
        <v>2.2599999999999998</v>
      </c>
      <c r="K90" s="126">
        <v>3.79</v>
      </c>
      <c r="L90" s="126">
        <v>5.7</v>
      </c>
      <c r="M90" s="126">
        <v>7.59</v>
      </c>
      <c r="N90" s="126">
        <v>6.84</v>
      </c>
    </row>
    <row r="91" spans="1:14" ht="21.95" customHeight="1">
      <c r="A91" s="123" t="s">
        <v>474</v>
      </c>
      <c r="B91" s="123" t="s">
        <v>455</v>
      </c>
      <c r="C91" s="123" t="s">
        <v>456</v>
      </c>
      <c r="D91" s="123" t="s">
        <v>457</v>
      </c>
      <c r="E91" s="123" t="s">
        <v>458</v>
      </c>
      <c r="H91" s="139"/>
      <c r="I91" s="117" t="s">
        <v>418</v>
      </c>
      <c r="J91" s="126">
        <v>2.71</v>
      </c>
      <c r="K91" s="126">
        <v>4.54</v>
      </c>
      <c r="L91" s="126">
        <v>6.84</v>
      </c>
      <c r="M91" s="126">
        <v>9.1</v>
      </c>
      <c r="N91" s="126">
        <v>8.1999999999999993</v>
      </c>
    </row>
    <row r="92" spans="1:14" ht="21.95" customHeight="1">
      <c r="A92" s="117" t="s">
        <v>482</v>
      </c>
      <c r="B92" s="117">
        <v>0.04</v>
      </c>
      <c r="C92" s="117">
        <v>0.09</v>
      </c>
      <c r="D92" s="117">
        <v>0.05</v>
      </c>
      <c r="E92" s="117">
        <v>0.03</v>
      </c>
      <c r="H92" s="139"/>
      <c r="I92" s="117" t="s">
        <v>419</v>
      </c>
      <c r="J92" s="126">
        <v>3.25</v>
      </c>
      <c r="K92" s="126">
        <v>5.44</v>
      </c>
      <c r="L92" s="126">
        <v>8.1999999999999993</v>
      </c>
      <c r="M92" s="126">
        <v>10.92</v>
      </c>
      <c r="N92" s="126">
        <v>9.84</v>
      </c>
    </row>
    <row r="93" spans="1:14" ht="21.95" customHeight="1">
      <c r="A93" s="117" t="s">
        <v>483</v>
      </c>
      <c r="B93" s="117">
        <v>0.05</v>
      </c>
      <c r="C93" s="117">
        <v>0.11</v>
      </c>
      <c r="D93" s="117">
        <v>0.06</v>
      </c>
      <c r="E93" s="117">
        <v>0.04</v>
      </c>
      <c r="H93" s="139"/>
      <c r="I93" s="117" t="s">
        <v>420</v>
      </c>
      <c r="J93" s="126">
        <v>3.9</v>
      </c>
      <c r="K93" s="126">
        <v>6.52</v>
      </c>
      <c r="L93" s="126">
        <v>9.84</v>
      </c>
      <c r="M93" s="126">
        <v>13.1</v>
      </c>
      <c r="N93" s="126">
        <v>11.8</v>
      </c>
    </row>
    <row r="94" spans="1:14" ht="21.95" customHeight="1">
      <c r="A94" t="s">
        <v>484</v>
      </c>
      <c r="H94" s="139"/>
      <c r="I94" s="117" t="s">
        <v>421</v>
      </c>
      <c r="J94" s="126">
        <v>4.68</v>
      </c>
      <c r="K94" s="126">
        <v>7.82</v>
      </c>
      <c r="L94" s="126">
        <v>11.8</v>
      </c>
      <c r="M94" s="126">
        <v>15.72</v>
      </c>
      <c r="N94" s="126">
        <v>14.16</v>
      </c>
    </row>
    <row r="95" spans="1:14" ht="21.95" customHeight="1">
      <c r="A95" t="s">
        <v>485</v>
      </c>
      <c r="H95" s="139"/>
      <c r="I95" s="117" t="s">
        <v>422</v>
      </c>
      <c r="J95" s="126">
        <v>5.61</v>
      </c>
      <c r="K95" s="126">
        <v>9.3800000000000008</v>
      </c>
      <c r="L95" s="126">
        <v>14.16</v>
      </c>
      <c r="M95" s="126">
        <v>18.86</v>
      </c>
      <c r="N95" s="126">
        <v>16.989999999999998</v>
      </c>
    </row>
    <row r="96" spans="1:14" ht="21.95" customHeight="1">
      <c r="A96" t="s">
        <v>486</v>
      </c>
      <c r="H96" s="139"/>
      <c r="I96" s="117" t="s">
        <v>423</v>
      </c>
      <c r="J96" s="126">
        <v>6.73</v>
      </c>
      <c r="K96" s="126">
        <v>11.25</v>
      </c>
      <c r="L96" s="126">
        <v>16.989999999999998</v>
      </c>
      <c r="M96" s="126">
        <v>22.63</v>
      </c>
      <c r="N96" s="126">
        <v>20.38</v>
      </c>
    </row>
    <row r="97" spans="1:14" ht="21.95" customHeight="1">
      <c r="H97" s="139"/>
      <c r="I97" s="117" t="s">
        <v>424</v>
      </c>
      <c r="J97" s="126">
        <v>8.07</v>
      </c>
      <c r="K97" s="126">
        <v>13.5</v>
      </c>
      <c r="L97" s="126">
        <v>20.38</v>
      </c>
      <c r="M97" s="126">
        <v>27.15</v>
      </c>
      <c r="N97" s="126">
        <v>24.45</v>
      </c>
    </row>
    <row r="98" spans="1:14" ht="21.95" customHeight="1">
      <c r="A98" s="125" t="s">
        <v>487</v>
      </c>
      <c r="H98" s="139"/>
      <c r="I98" s="127" t="s">
        <v>425</v>
      </c>
    </row>
    <row r="99" spans="1:14" ht="21.95" customHeight="1">
      <c r="A99" s="123" t="s">
        <v>474</v>
      </c>
      <c r="B99" s="123" t="s">
        <v>455</v>
      </c>
      <c r="C99" s="123" t="s">
        <v>456</v>
      </c>
      <c r="D99" s="123" t="s">
        <v>457</v>
      </c>
      <c r="E99" s="123" t="s">
        <v>458</v>
      </c>
      <c r="H99" s="139"/>
      <c r="I99" s="127" t="s">
        <v>547</v>
      </c>
    </row>
    <row r="100" spans="1:14" ht="32.25" customHeight="1">
      <c r="A100" s="134" t="s">
        <v>489</v>
      </c>
      <c r="B100" s="117">
        <v>0.01</v>
      </c>
      <c r="C100" s="117">
        <v>0.02</v>
      </c>
      <c r="D100" s="117">
        <v>0.01</v>
      </c>
      <c r="E100" s="117">
        <v>0.02</v>
      </c>
      <c r="H100" s="139"/>
      <c r="I100" s="127" t="s">
        <v>548</v>
      </c>
    </row>
    <row r="101" spans="1:14" ht="21.95" customHeight="1">
      <c r="A101" s="135" t="s">
        <v>488</v>
      </c>
      <c r="B101" s="136" t="s">
        <v>490</v>
      </c>
      <c r="C101" s="117">
        <v>0.01</v>
      </c>
      <c r="D101" s="117">
        <v>0.01</v>
      </c>
      <c r="E101" s="136" t="s">
        <v>490</v>
      </c>
      <c r="H101" s="139"/>
    </row>
    <row r="102" spans="1:14" ht="21.95" customHeight="1">
      <c r="H102" s="139"/>
      <c r="I102" s="125" t="s">
        <v>553</v>
      </c>
    </row>
    <row r="103" spans="1:14" ht="21.95" customHeight="1">
      <c r="A103" s="125" t="s">
        <v>491</v>
      </c>
      <c r="H103" s="139"/>
      <c r="I103" s="123" t="s">
        <v>404</v>
      </c>
      <c r="J103" s="123" t="s">
        <v>405</v>
      </c>
      <c r="K103" s="123" t="s">
        <v>406</v>
      </c>
      <c r="L103" s="123" t="s">
        <v>407</v>
      </c>
      <c r="M103" s="123" t="s">
        <v>408</v>
      </c>
      <c r="N103" s="123" t="s">
        <v>409</v>
      </c>
    </row>
    <row r="104" spans="1:14" ht="21.95" customHeight="1">
      <c r="A104" s="123" t="s">
        <v>492</v>
      </c>
      <c r="B104" s="123" t="s">
        <v>405</v>
      </c>
      <c r="C104" s="123" t="s">
        <v>406</v>
      </c>
      <c r="D104" s="123" t="s">
        <v>407</v>
      </c>
      <c r="E104" s="123" t="s">
        <v>408</v>
      </c>
      <c r="F104" s="123" t="s">
        <v>409</v>
      </c>
      <c r="G104" s="123" t="s">
        <v>440</v>
      </c>
      <c r="H104" s="142"/>
      <c r="I104" s="117" t="s">
        <v>410</v>
      </c>
      <c r="J104" s="126">
        <v>0</v>
      </c>
      <c r="K104" s="126">
        <v>2.25</v>
      </c>
      <c r="L104" s="126">
        <v>3</v>
      </c>
      <c r="M104" s="126">
        <v>2.25</v>
      </c>
      <c r="N104" s="126">
        <v>2.25</v>
      </c>
    </row>
    <row r="105" spans="1:14" ht="21.95" customHeight="1">
      <c r="A105" s="117" t="s">
        <v>410</v>
      </c>
      <c r="B105" s="126"/>
      <c r="C105" s="126">
        <v>0</v>
      </c>
      <c r="D105" s="126">
        <v>1.47</v>
      </c>
      <c r="E105" s="126">
        <v>2.2000000000000002</v>
      </c>
      <c r="F105" s="126">
        <v>2.94</v>
      </c>
      <c r="G105" s="117">
        <v>2.64</v>
      </c>
      <c r="H105" s="139"/>
      <c r="I105" s="117" t="s">
        <v>411</v>
      </c>
      <c r="J105" s="126">
        <v>0</v>
      </c>
      <c r="K105" s="126">
        <v>3.75</v>
      </c>
      <c r="L105" s="126">
        <v>3.9</v>
      </c>
      <c r="M105" s="126">
        <v>3.75</v>
      </c>
      <c r="N105" s="126">
        <v>3.75</v>
      </c>
    </row>
    <row r="106" spans="1:14" ht="21.95" customHeight="1">
      <c r="A106" s="117" t="s">
        <v>411</v>
      </c>
      <c r="B106" s="126"/>
      <c r="C106" s="126">
        <v>1.1100000000000001</v>
      </c>
      <c r="D106" s="126">
        <v>1.85</v>
      </c>
      <c r="E106" s="126">
        <v>2.77</v>
      </c>
      <c r="F106" s="126">
        <v>3.7</v>
      </c>
      <c r="G106" s="117">
        <v>3.33</v>
      </c>
      <c r="H106" s="139"/>
      <c r="I106" s="117" t="s">
        <v>412</v>
      </c>
      <c r="J106" s="126">
        <v>1.62</v>
      </c>
      <c r="K106" s="126">
        <v>4.26</v>
      </c>
      <c r="L106" s="126">
        <v>4.59</v>
      </c>
      <c r="M106" s="126">
        <v>4.26</v>
      </c>
      <c r="N106" s="126">
        <v>3.6</v>
      </c>
    </row>
    <row r="107" spans="1:14" ht="21.95" customHeight="1">
      <c r="A107" s="117" t="s">
        <v>412</v>
      </c>
      <c r="B107" s="126"/>
      <c r="C107" s="126">
        <v>1.38</v>
      </c>
      <c r="D107" s="126">
        <v>2.2999999999999998</v>
      </c>
      <c r="E107" s="126">
        <v>3.45</v>
      </c>
      <c r="F107" s="126">
        <v>4.5999999999999996</v>
      </c>
      <c r="G107" s="117">
        <v>4.1399999999999997</v>
      </c>
      <c r="H107" s="139"/>
      <c r="I107" s="117" t="s">
        <v>413</v>
      </c>
      <c r="J107" s="126">
        <v>1.92</v>
      </c>
      <c r="K107" s="126">
        <v>5.01</v>
      </c>
      <c r="L107" s="126">
        <v>5.4</v>
      </c>
      <c r="M107" s="126">
        <v>5.01</v>
      </c>
      <c r="N107" s="126">
        <v>4.2300000000000004</v>
      </c>
    </row>
    <row r="108" spans="1:14" ht="21.95" customHeight="1">
      <c r="A108" s="117" t="s">
        <v>413</v>
      </c>
      <c r="B108" s="126"/>
      <c r="C108" s="126">
        <v>1.68</v>
      </c>
      <c r="D108" s="126">
        <v>2.81</v>
      </c>
      <c r="E108" s="126">
        <v>4.21</v>
      </c>
      <c r="F108" s="126">
        <v>5.62</v>
      </c>
      <c r="G108" s="117">
        <v>5.05</v>
      </c>
      <c r="H108" s="139"/>
      <c r="I108" s="117" t="s">
        <v>414</v>
      </c>
      <c r="J108" s="126">
        <v>2.25</v>
      </c>
      <c r="K108" s="126">
        <v>5.88</v>
      </c>
      <c r="L108" s="126">
        <v>6.33</v>
      </c>
      <c r="M108" s="126">
        <v>5.88</v>
      </c>
      <c r="N108" s="126">
        <v>4.9800000000000004</v>
      </c>
    </row>
    <row r="109" spans="1:14" ht="21.95" customHeight="1">
      <c r="A109" s="117" t="s">
        <v>414</v>
      </c>
      <c r="B109" s="126"/>
      <c r="C109" s="126">
        <v>1.98</v>
      </c>
      <c r="D109" s="126">
        <v>3.3</v>
      </c>
      <c r="E109" s="126">
        <v>4.95</v>
      </c>
      <c r="F109" s="126">
        <v>6.59</v>
      </c>
      <c r="G109" s="117">
        <v>5.93</v>
      </c>
      <c r="H109" s="139"/>
      <c r="I109" s="117" t="s">
        <v>415</v>
      </c>
      <c r="J109" s="126">
        <v>2.64</v>
      </c>
      <c r="K109" s="126">
        <v>6.48</v>
      </c>
      <c r="L109" s="126">
        <v>7.35</v>
      </c>
      <c r="M109" s="126">
        <v>6.48</v>
      </c>
      <c r="N109" s="126">
        <v>5.97</v>
      </c>
    </row>
    <row r="110" spans="1:14" ht="21.95" customHeight="1">
      <c r="A110" s="117" t="s">
        <v>415</v>
      </c>
      <c r="B110" s="126"/>
      <c r="C110" s="126">
        <v>2.2599999999999998</v>
      </c>
      <c r="D110" s="126">
        <v>3.77</v>
      </c>
      <c r="E110" s="126">
        <v>5.65</v>
      </c>
      <c r="F110" s="126">
        <v>7.54</v>
      </c>
      <c r="G110" s="117">
        <v>6.78</v>
      </c>
      <c r="H110" s="139"/>
      <c r="I110" s="117" t="s">
        <v>416</v>
      </c>
      <c r="J110" s="126">
        <v>3.16</v>
      </c>
      <c r="K110" s="126">
        <v>7.77</v>
      </c>
      <c r="L110" s="126">
        <v>8.82</v>
      </c>
      <c r="M110" s="126">
        <v>7.77</v>
      </c>
      <c r="N110" s="126">
        <v>7.16</v>
      </c>
    </row>
    <row r="111" spans="1:14" ht="21.95" customHeight="1">
      <c r="A111" s="117" t="s">
        <v>416</v>
      </c>
      <c r="B111" s="117"/>
      <c r="C111" s="117">
        <v>2.71</v>
      </c>
      <c r="D111" s="117">
        <v>4.5199999999999996</v>
      </c>
      <c r="E111" s="117">
        <v>6.78</v>
      </c>
      <c r="F111" s="117">
        <v>9.0399999999999991</v>
      </c>
      <c r="G111" s="117">
        <v>8.18</v>
      </c>
      <c r="H111" s="139"/>
      <c r="I111" s="117" t="s">
        <v>417</v>
      </c>
      <c r="J111" s="126">
        <v>3.69</v>
      </c>
      <c r="K111" s="126">
        <v>9.07</v>
      </c>
      <c r="L111" s="126">
        <v>10.29</v>
      </c>
      <c r="M111" s="126">
        <v>9.07</v>
      </c>
      <c r="N111" s="126">
        <v>8.35</v>
      </c>
    </row>
    <row r="112" spans="1:14" ht="21.95" customHeight="1">
      <c r="A112" s="117" t="s">
        <v>417</v>
      </c>
      <c r="B112" s="117"/>
      <c r="C112" s="117">
        <v>3.16</v>
      </c>
      <c r="D112" s="117">
        <v>5.27</v>
      </c>
      <c r="E112" s="117">
        <v>7.91</v>
      </c>
      <c r="F112" s="117">
        <v>10.55</v>
      </c>
      <c r="G112" s="117">
        <v>9.49</v>
      </c>
      <c r="H112" s="139"/>
      <c r="I112" s="117" t="s">
        <v>418</v>
      </c>
      <c r="J112" s="126">
        <v>4.22</v>
      </c>
      <c r="K112" s="126">
        <v>10.36</v>
      </c>
      <c r="L112" s="126">
        <v>11.76</v>
      </c>
      <c r="M112" s="126">
        <v>10.36</v>
      </c>
      <c r="N112" s="126">
        <v>9.5500000000000007</v>
      </c>
    </row>
    <row r="113" spans="1:14" ht="21.95" customHeight="1">
      <c r="A113" s="117" t="s">
        <v>418</v>
      </c>
      <c r="B113" s="117"/>
      <c r="C113" s="117">
        <v>3.61</v>
      </c>
      <c r="D113" s="117">
        <v>6.03</v>
      </c>
      <c r="E113" s="117">
        <v>9.0399999999999991</v>
      </c>
      <c r="F113" s="117">
        <v>12.06</v>
      </c>
      <c r="G113" s="117">
        <v>10.84</v>
      </c>
      <c r="H113" s="139"/>
      <c r="I113" s="117" t="s">
        <v>419</v>
      </c>
      <c r="J113" s="126">
        <v>4.75</v>
      </c>
      <c r="K113" s="126">
        <v>11.66</v>
      </c>
      <c r="L113" s="126">
        <v>13.23</v>
      </c>
      <c r="M113" s="126">
        <v>11.66</v>
      </c>
      <c r="N113" s="126">
        <v>10.74</v>
      </c>
    </row>
    <row r="114" spans="1:14" ht="21.95" customHeight="1">
      <c r="A114" s="117" t="s">
        <v>419</v>
      </c>
      <c r="B114" s="117"/>
      <c r="C114" s="117">
        <v>4.0599999999999996</v>
      </c>
      <c r="D114" s="117">
        <v>6.48</v>
      </c>
      <c r="E114" s="117">
        <v>10.17</v>
      </c>
      <c r="F114" s="117">
        <v>13.07</v>
      </c>
      <c r="G114" s="117">
        <v>12.2</v>
      </c>
      <c r="H114" s="139"/>
      <c r="I114" s="117" t="s">
        <v>420</v>
      </c>
      <c r="J114" s="126">
        <v>5.28</v>
      </c>
      <c r="K114" s="126">
        <v>12.96</v>
      </c>
      <c r="L114" s="126">
        <v>14.7</v>
      </c>
      <c r="M114" s="126">
        <v>12.96</v>
      </c>
      <c r="N114" s="126">
        <v>11.94</v>
      </c>
    </row>
    <row r="115" spans="1:14" ht="21.95" customHeight="1">
      <c r="A115" s="127" t="s">
        <v>493</v>
      </c>
      <c r="H115" s="139"/>
      <c r="I115" s="117" t="s">
        <v>421</v>
      </c>
      <c r="J115" s="126">
        <v>5.8</v>
      </c>
      <c r="K115" s="126">
        <v>14.25</v>
      </c>
      <c r="L115" s="126">
        <v>16.170000000000002</v>
      </c>
      <c r="M115" s="126">
        <v>14.25</v>
      </c>
      <c r="N115" s="126">
        <v>13.13</v>
      </c>
    </row>
    <row r="116" spans="1:14" ht="21.95" customHeight="1">
      <c r="H116" s="139"/>
      <c r="I116" s="117" t="s">
        <v>422</v>
      </c>
      <c r="J116" s="126">
        <v>6.38</v>
      </c>
      <c r="K116" s="126">
        <v>15.68</v>
      </c>
      <c r="L116" s="126">
        <v>17.78</v>
      </c>
      <c r="M116" s="126">
        <v>15.68</v>
      </c>
      <c r="N116" s="126">
        <v>14.44</v>
      </c>
    </row>
    <row r="117" spans="1:14" ht="21.95" customHeight="1">
      <c r="A117" s="125" t="s">
        <v>494</v>
      </c>
      <c r="H117" s="139"/>
      <c r="I117" s="117" t="s">
        <v>423</v>
      </c>
      <c r="J117" s="126">
        <v>7.02</v>
      </c>
      <c r="K117" s="126">
        <v>17.239999999999998</v>
      </c>
      <c r="L117" s="126">
        <v>19.559999999999999</v>
      </c>
      <c r="M117" s="126">
        <v>17.239999999999998</v>
      </c>
      <c r="N117" s="126">
        <v>15.89</v>
      </c>
    </row>
    <row r="118" spans="1:14" ht="21.95" customHeight="1">
      <c r="A118" s="123" t="s">
        <v>474</v>
      </c>
      <c r="B118" s="123" t="s">
        <v>406</v>
      </c>
      <c r="C118" s="123" t="s">
        <v>407</v>
      </c>
      <c r="D118" s="123" t="s">
        <v>408</v>
      </c>
      <c r="E118" s="123" t="s">
        <v>409</v>
      </c>
      <c r="F118" s="123" t="s">
        <v>440</v>
      </c>
      <c r="H118" s="139"/>
      <c r="I118" s="117" t="s">
        <v>424</v>
      </c>
      <c r="J118" s="126">
        <v>7.73</v>
      </c>
      <c r="K118" s="126">
        <v>18.97</v>
      </c>
      <c r="L118" s="126">
        <v>21.52</v>
      </c>
      <c r="M118" s="126">
        <v>18.97</v>
      </c>
      <c r="N118" s="126">
        <v>17.48</v>
      </c>
    </row>
    <row r="119" spans="1:14" ht="21.95" customHeight="1">
      <c r="A119" s="117" t="s">
        <v>495</v>
      </c>
      <c r="B119" s="126">
        <v>0.13</v>
      </c>
      <c r="C119" s="126">
        <v>0.28000000000000003</v>
      </c>
      <c r="D119" s="126">
        <v>0.25</v>
      </c>
      <c r="E119" s="126">
        <v>0.28000000000000003</v>
      </c>
      <c r="F119" s="126">
        <v>0.25</v>
      </c>
      <c r="H119" s="139"/>
      <c r="I119" s="127" t="s">
        <v>425</v>
      </c>
    </row>
    <row r="120" spans="1:14" ht="21.95" customHeight="1">
      <c r="A120" t="s">
        <v>496</v>
      </c>
      <c r="H120" s="139"/>
      <c r="I120" s="127" t="s">
        <v>549</v>
      </c>
    </row>
    <row r="121" spans="1:14" ht="21.95" customHeight="1">
      <c r="H121" s="139"/>
      <c r="I121" s="127" t="s">
        <v>550</v>
      </c>
    </row>
    <row r="122" spans="1:14" ht="21.95" customHeight="1">
      <c r="H122" s="139"/>
      <c r="I122" s="127" t="s">
        <v>551</v>
      </c>
    </row>
    <row r="123" spans="1:14" ht="21.95" customHeight="1">
      <c r="H123" s="139"/>
      <c r="I123" s="127" t="s">
        <v>552</v>
      </c>
    </row>
    <row r="124" spans="1:14" ht="21.95" customHeight="1">
      <c r="H124" s="139"/>
    </row>
    <row r="125" spans="1:14" ht="21.95" customHeight="1">
      <c r="H125" s="139"/>
      <c r="I125" s="125" t="s">
        <v>554</v>
      </c>
    </row>
    <row r="126" spans="1:14" ht="21.95" customHeight="1">
      <c r="H126" s="139"/>
      <c r="I126" t="s">
        <v>555</v>
      </c>
      <c r="K126" s="33">
        <v>0.1</v>
      </c>
    </row>
    <row r="127" spans="1:14" ht="21.95" customHeight="1">
      <c r="H127" s="139"/>
      <c r="I127" t="s">
        <v>556</v>
      </c>
    </row>
    <row r="128" spans="1:14" ht="21.95" customHeight="1">
      <c r="H128" s="139"/>
      <c r="I128" t="s">
        <v>557</v>
      </c>
    </row>
    <row r="129" spans="8:11" ht="21.95" customHeight="1">
      <c r="H129" s="139"/>
      <c r="I129" t="s">
        <v>558</v>
      </c>
    </row>
    <row r="130" spans="8:11" ht="21.95" customHeight="1">
      <c r="H130" s="139"/>
    </row>
    <row r="131" spans="8:11" ht="21.95" customHeight="1">
      <c r="H131" s="139"/>
      <c r="I131" s="125" t="s">
        <v>559</v>
      </c>
    </row>
    <row r="132" spans="8:11" ht="21.95" customHeight="1">
      <c r="H132" s="139"/>
      <c r="I132" t="s">
        <v>560</v>
      </c>
      <c r="K132" s="33">
        <v>0.15</v>
      </c>
    </row>
    <row r="133" spans="8:11" ht="21.95" customHeight="1">
      <c r="H133" s="139"/>
      <c r="I133" t="s">
        <v>561</v>
      </c>
    </row>
    <row r="134" spans="8:11" ht="21.95" customHeight="1">
      <c r="H134" s="139"/>
      <c r="I134" t="s">
        <v>562</v>
      </c>
    </row>
    <row r="135" spans="8:11" ht="21.95" customHeight="1">
      <c r="H135" s="139"/>
      <c r="I135" t="s">
        <v>563</v>
      </c>
    </row>
    <row r="136" spans="8:11" ht="21.95" customHeight="1">
      <c r="H136" s="139"/>
      <c r="I136" t="s">
        <v>564</v>
      </c>
    </row>
    <row r="137" spans="8:11" ht="21.95" customHeight="1"/>
    <row r="138" spans="8:11" ht="21.95" customHeight="1"/>
    <row r="139" spans="8:11" ht="21.95" customHeight="1"/>
    <row r="140" spans="8:11" ht="21.95" customHeight="1"/>
    <row r="141" spans="8:11" ht="21.95" customHeight="1"/>
    <row r="142" spans="8:11" ht="21.95" customHeight="1"/>
    <row r="143" spans="8:11" ht="21.95" customHeight="1"/>
    <row r="144" spans="8:11" ht="21.95" customHeight="1"/>
    <row r="145" ht="21.95" customHeight="1"/>
    <row r="146" ht="21.95" customHeight="1"/>
    <row r="147" ht="21.95" customHeight="1"/>
    <row r="148" ht="21.95" customHeight="1"/>
    <row r="149" ht="21.95" customHeight="1"/>
    <row r="150" ht="21.95" customHeight="1"/>
    <row r="151" ht="21.95" customHeight="1"/>
    <row r="152" ht="21.95" customHeight="1"/>
    <row r="153" ht="21.95" customHeight="1"/>
    <row r="154" ht="21.95" customHeight="1"/>
    <row r="155" ht="21.95" customHeight="1"/>
    <row r="156" ht="21.95" customHeight="1"/>
    <row r="157" ht="21.95" customHeight="1"/>
    <row r="158" ht="21.95" customHeight="1"/>
    <row r="159" ht="21.95" customHeight="1"/>
    <row r="160" ht="21.95" customHeight="1"/>
    <row r="161" ht="21.95" customHeight="1"/>
    <row r="162" ht="21.95" customHeight="1"/>
    <row r="163" ht="21.95" customHeight="1"/>
    <row r="164" ht="21.95" customHeight="1"/>
    <row r="165" ht="21.95" customHeight="1"/>
    <row r="166" ht="21.95" customHeight="1"/>
    <row r="167" ht="21.95" customHeight="1"/>
    <row r="168" ht="21.95" customHeight="1"/>
    <row r="169" ht="21.95" customHeight="1"/>
    <row r="170" ht="21.95" customHeight="1"/>
    <row r="171" ht="21.95" customHeight="1"/>
    <row r="172" ht="21.95" customHeight="1"/>
    <row r="173" ht="21.95" customHeight="1"/>
    <row r="174" ht="21.95" customHeight="1"/>
    <row r="175" ht="21.95" customHeight="1"/>
    <row r="176" ht="21.95" customHeight="1"/>
    <row r="177" ht="21.95" customHeight="1"/>
    <row r="178" ht="21.95" customHeight="1"/>
    <row r="179" ht="21.95" customHeight="1"/>
    <row r="180" ht="21.95" customHeight="1"/>
    <row r="181" ht="21.95" customHeight="1"/>
    <row r="182" ht="21.95" customHeight="1"/>
    <row r="183" ht="21.95" customHeight="1"/>
    <row r="184" ht="21.95" customHeight="1"/>
    <row r="185" ht="21.95" customHeight="1"/>
    <row r="186" ht="21.95" customHeight="1"/>
    <row r="187" ht="21.95" customHeight="1"/>
    <row r="188" ht="21.95" customHeight="1"/>
    <row r="189" ht="21.95" customHeight="1"/>
    <row r="190" ht="21.95" customHeight="1"/>
    <row r="191" ht="21.95" customHeight="1"/>
    <row r="192" ht="21.95" customHeight="1"/>
    <row r="193" ht="21.95" customHeight="1"/>
    <row r="194" ht="21.95" customHeight="1"/>
    <row r="195" ht="21.95" customHeight="1"/>
    <row r="196" ht="21.95" customHeight="1"/>
    <row r="197" ht="21.95" customHeight="1"/>
    <row r="198" ht="21.95" customHeight="1"/>
    <row r="199" ht="21.95" customHeight="1"/>
    <row r="200" ht="21.95" customHeight="1"/>
    <row r="201" ht="21.95" customHeight="1"/>
    <row r="202" ht="21.95" customHeight="1"/>
    <row r="203" ht="21.95" customHeight="1"/>
    <row r="204" ht="21.95" customHeight="1"/>
    <row r="205" ht="21.95" customHeight="1"/>
    <row r="206" ht="21.95" customHeight="1"/>
    <row r="207" ht="21.95" customHeight="1"/>
    <row r="208" ht="21.95" customHeight="1"/>
    <row r="209" ht="21.95" customHeight="1"/>
    <row r="210" ht="21.95" customHeight="1"/>
    <row r="211" ht="21.95" customHeight="1"/>
    <row r="212" ht="21.95" customHeight="1"/>
    <row r="213" ht="21.95" customHeight="1"/>
    <row r="214" ht="21.95" customHeight="1"/>
    <row r="215" ht="21.95" customHeight="1"/>
    <row r="216" ht="21.95" customHeight="1"/>
    <row r="217" ht="21.95" customHeight="1"/>
    <row r="218" ht="21.95" customHeight="1"/>
    <row r="219" ht="21.95" customHeight="1"/>
    <row r="220" ht="21.95" customHeight="1"/>
    <row r="221" ht="21.95" customHeight="1"/>
    <row r="222" ht="21.95" customHeight="1"/>
    <row r="223" ht="21.95" customHeight="1"/>
    <row r="224" ht="21.95" customHeight="1"/>
    <row r="225" ht="21.95" customHeight="1"/>
    <row r="226" ht="21.95" customHeight="1"/>
    <row r="227" ht="21.95" customHeight="1"/>
    <row r="228" ht="21.95" customHeight="1"/>
    <row r="229" ht="21.95" customHeight="1"/>
    <row r="230" ht="21.95" customHeight="1"/>
    <row r="231" ht="21.95" customHeight="1"/>
    <row r="232" ht="21.95" customHeight="1"/>
    <row r="233" ht="21.95" customHeight="1"/>
    <row r="234" ht="21.95" customHeight="1"/>
    <row r="235" ht="21.95" customHeight="1"/>
    <row r="236" ht="21.95" customHeight="1"/>
    <row r="237" ht="21.95" customHeight="1"/>
    <row r="238" ht="21.95" customHeight="1"/>
    <row r="239" ht="21.95" customHeight="1"/>
    <row r="240" ht="21.95" customHeight="1"/>
    <row r="241" ht="21.95" customHeight="1"/>
    <row r="242" ht="21.95" customHeight="1"/>
    <row r="243" ht="21.95" customHeight="1"/>
    <row r="244" ht="21.95" customHeight="1"/>
    <row r="245" ht="21.95" customHeight="1"/>
    <row r="246" ht="21.95" customHeight="1"/>
    <row r="247" ht="21.95" customHeight="1"/>
    <row r="248" ht="21.95" customHeight="1"/>
    <row r="249" ht="21.95" customHeight="1"/>
    <row r="250" ht="21.95" customHeight="1"/>
    <row r="251" ht="21.95" customHeight="1"/>
    <row r="252" ht="21.95" customHeight="1"/>
    <row r="253" ht="21.95" customHeight="1"/>
    <row r="254" ht="21.95" customHeight="1"/>
    <row r="255" ht="21.95" customHeight="1"/>
    <row r="256" ht="21.95" customHeight="1"/>
    <row r="257" ht="21.95" customHeight="1"/>
    <row r="258" ht="21.95" customHeight="1"/>
    <row r="259" ht="21.95" customHeight="1"/>
    <row r="260" ht="21.95" customHeight="1"/>
    <row r="261" ht="21.95" customHeight="1"/>
    <row r="262" ht="21.95" customHeight="1"/>
    <row r="263" ht="21.95" customHeight="1"/>
    <row r="264" ht="21.95" customHeight="1"/>
    <row r="265" ht="21.95" customHeight="1"/>
    <row r="266" ht="21.95" customHeight="1"/>
    <row r="267" ht="21.95" customHeight="1"/>
    <row r="268" ht="21.95" customHeight="1"/>
    <row r="269" ht="21.95" customHeight="1"/>
    <row r="270" ht="21.95" customHeight="1"/>
    <row r="271" ht="21.95" customHeight="1"/>
    <row r="272" ht="21.95" customHeight="1"/>
    <row r="273" ht="21.95" customHeight="1"/>
    <row r="274" ht="21.95" customHeight="1"/>
    <row r="275" ht="21.95" customHeight="1"/>
    <row r="276" ht="21.95" customHeight="1"/>
    <row r="277" ht="21.95" customHeight="1"/>
    <row r="278" ht="21.95" customHeight="1"/>
    <row r="279" ht="21.95" customHeight="1"/>
    <row r="280" ht="21.95" customHeight="1"/>
    <row r="281" ht="21.95" customHeight="1"/>
    <row r="282" ht="21.95" customHeight="1"/>
    <row r="283" ht="21.95" customHeight="1"/>
    <row r="284" ht="21.95" customHeight="1"/>
    <row r="285" ht="21.95" customHeight="1"/>
    <row r="286" ht="21.95" customHeight="1"/>
    <row r="287" ht="21.95" customHeight="1"/>
    <row r="288" ht="21.95" customHeight="1"/>
    <row r="289" ht="21.95" customHeight="1"/>
    <row r="290" ht="21.95" customHeight="1"/>
    <row r="291" ht="21.95" customHeight="1"/>
    <row r="292" ht="21.95" customHeight="1"/>
    <row r="293" ht="21.95" customHeight="1"/>
    <row r="294" ht="21.95" customHeight="1"/>
    <row r="295" ht="21.95" customHeight="1"/>
    <row r="296" ht="21.95" customHeight="1"/>
    <row r="297" ht="21.95" customHeight="1"/>
    <row r="298" ht="21.95" customHeight="1"/>
    <row r="299" ht="21.95" customHeight="1"/>
    <row r="300" ht="21.95" customHeight="1"/>
    <row r="301" ht="21.95" customHeight="1"/>
    <row r="302" ht="21.95" customHeight="1"/>
    <row r="303" ht="21.95" customHeight="1"/>
    <row r="304" ht="21.95" customHeight="1"/>
    <row r="305" ht="21.95" customHeight="1"/>
    <row r="306" ht="21.95" customHeight="1"/>
    <row r="307" ht="21.95" customHeight="1"/>
    <row r="308" ht="21.95" customHeight="1"/>
    <row r="309" ht="21.95" customHeight="1"/>
    <row r="310" ht="21.95" customHeight="1"/>
    <row r="311" ht="21.95" customHeight="1"/>
    <row r="312" ht="21.95" customHeight="1"/>
    <row r="313" ht="21.95" customHeight="1"/>
    <row r="314" ht="21.95" customHeight="1"/>
    <row r="315" ht="21.95" customHeight="1"/>
    <row r="316" ht="21.95" customHeight="1"/>
    <row r="317" ht="21.95" customHeight="1"/>
    <row r="318" ht="21.95" customHeight="1"/>
    <row r="319" ht="21.95" customHeight="1"/>
    <row r="320" ht="21.95" customHeight="1"/>
    <row r="321" ht="21.95" customHeight="1"/>
    <row r="322" ht="21.95" customHeight="1"/>
    <row r="323" ht="21.95" customHeight="1"/>
    <row r="324" ht="21.95" customHeight="1"/>
    <row r="325" ht="21.95" customHeight="1"/>
    <row r="326" ht="21.95" customHeight="1"/>
    <row r="327" ht="21.95" customHeight="1"/>
    <row r="328" ht="21.95" customHeight="1"/>
    <row r="329" ht="21.95" customHeight="1"/>
    <row r="330" ht="21.95" customHeight="1"/>
    <row r="331" ht="21.95" customHeight="1"/>
    <row r="332" ht="21.95" customHeight="1"/>
    <row r="333" ht="21.95" customHeight="1"/>
    <row r="334" ht="21.95" customHeight="1"/>
    <row r="335" ht="21.95" customHeight="1"/>
    <row r="336" ht="21.95" customHeight="1"/>
    <row r="337" ht="21.95" customHeight="1"/>
    <row r="338" ht="21.95" customHeight="1"/>
    <row r="339" ht="21.95" customHeight="1"/>
    <row r="340" ht="21.95" customHeight="1"/>
    <row r="341" ht="21.95" customHeight="1"/>
    <row r="342" ht="21.95" customHeight="1"/>
    <row r="343" ht="21.95" customHeight="1"/>
    <row r="344" ht="21.95" customHeight="1"/>
    <row r="345" ht="21.95" customHeight="1"/>
    <row r="346" ht="21.95" customHeight="1"/>
    <row r="347" ht="21.95" customHeight="1"/>
    <row r="348" ht="21.95" customHeight="1"/>
    <row r="349" ht="21.95" customHeight="1"/>
    <row r="350" ht="21.95" customHeight="1"/>
    <row r="351" ht="21.95" customHeight="1"/>
    <row r="352" ht="21.95" customHeight="1"/>
    <row r="353" ht="21.95" customHeight="1"/>
    <row r="354" ht="21.95" customHeight="1"/>
    <row r="355" ht="21.95" customHeight="1"/>
    <row r="356" ht="21.95" customHeight="1"/>
    <row r="357" ht="21.95" customHeight="1"/>
    <row r="358" ht="21.95" customHeight="1"/>
    <row r="359" ht="21.95" customHeight="1"/>
    <row r="360" ht="21.95" customHeight="1"/>
    <row r="361" ht="21.95" customHeight="1"/>
    <row r="362" ht="21.95" customHeight="1"/>
    <row r="363" ht="21.95" customHeight="1"/>
    <row r="364" ht="21.95" customHeight="1"/>
    <row r="365" ht="21.95" customHeight="1"/>
    <row r="366" ht="21.95" customHeight="1"/>
    <row r="367" ht="21.95" customHeight="1"/>
    <row r="368" ht="21.95" customHeight="1"/>
    <row r="369" ht="21.95" customHeight="1"/>
    <row r="370" ht="21.95" customHeight="1"/>
    <row r="371" ht="21.95" customHeight="1"/>
    <row r="372" ht="21.95" customHeight="1"/>
    <row r="373" ht="21.95" customHeight="1"/>
    <row r="374" ht="21.95" customHeight="1"/>
    <row r="375" ht="21.95" customHeight="1"/>
    <row r="376" ht="21.95" customHeight="1"/>
    <row r="377" ht="21.95" customHeight="1"/>
    <row r="378" ht="21.95" customHeight="1"/>
    <row r="379" ht="21.95" customHeight="1"/>
    <row r="380" ht="21.95" customHeight="1"/>
    <row r="381" ht="21.95" customHeight="1"/>
    <row r="382" ht="21.95" customHeight="1"/>
    <row r="383" ht="21.95" customHeight="1"/>
    <row r="384" ht="21.95" customHeight="1"/>
    <row r="385" ht="21.95" customHeight="1"/>
    <row r="386" ht="21.95" customHeight="1"/>
    <row r="387" ht="21.95" customHeight="1"/>
    <row r="388" ht="21.95" customHeight="1"/>
    <row r="389" ht="21.95" customHeight="1"/>
    <row r="390" ht="21.95" customHeight="1"/>
    <row r="391" ht="21.95" customHeight="1"/>
    <row r="392" ht="21.95" customHeight="1"/>
    <row r="393" ht="21.95" customHeight="1"/>
    <row r="394" ht="21.95" customHeight="1"/>
    <row r="395" ht="21.95" customHeight="1"/>
    <row r="396" ht="21.95" customHeight="1"/>
    <row r="397" ht="21.95" customHeight="1"/>
    <row r="398" ht="21.95" customHeight="1"/>
    <row r="399" ht="21.95" customHeight="1"/>
    <row r="400" ht="21.95" customHeight="1"/>
    <row r="401" ht="21.95" customHeight="1"/>
    <row r="402" ht="21.95" customHeight="1"/>
    <row r="403" ht="21.95" customHeight="1"/>
    <row r="404" ht="21.95" customHeight="1"/>
    <row r="405" ht="21.95" customHeight="1"/>
    <row r="406" ht="21.95" customHeight="1"/>
    <row r="407" ht="21.95" customHeight="1"/>
    <row r="408" ht="21.95" customHeight="1"/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10</vt:i4>
      </vt:variant>
    </vt:vector>
  </HeadingPairs>
  <TitlesOfParts>
    <vt:vector size="19" baseType="lpstr">
      <vt:lpstr>공종별집계표</vt:lpstr>
      <vt:lpstr>직접비내역</vt:lpstr>
      <vt:lpstr>단가대비표</vt:lpstr>
      <vt:lpstr>간접공사비</vt:lpstr>
      <vt:lpstr>정밀점검내역</vt:lpstr>
      <vt:lpstr>장비일람표</vt:lpstr>
      <vt:lpstr>정밀점검 투입인원 산정기준</vt:lpstr>
      <vt:lpstr>기능 및 정밀점검원가내역</vt:lpstr>
      <vt:lpstr>업무별 적용공량기준</vt:lpstr>
      <vt:lpstr>공종별집계표!Print_Area</vt:lpstr>
      <vt:lpstr>'기능 및 정밀점검원가내역'!Print_Area</vt:lpstr>
      <vt:lpstr>단가대비표!Print_Area</vt:lpstr>
      <vt:lpstr>장비일람표!Print_Area</vt:lpstr>
      <vt:lpstr>정밀점검내역!Print_Area</vt:lpstr>
      <vt:lpstr>직접비내역!Print_Area</vt:lpstr>
      <vt:lpstr>공종별집계표!Print_Titles</vt:lpstr>
      <vt:lpstr>단가대비표!Print_Titles</vt:lpstr>
      <vt:lpstr>정밀점검내역!Print_Titles</vt:lpstr>
      <vt:lpstr>직접비내역!Print_Titles</vt:lpstr>
    </vt:vector>
  </TitlesOfParts>
  <Company>HDCorea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SeaS2XP</dc:creator>
  <cp:lastModifiedBy>PC</cp:lastModifiedBy>
  <cp:lastPrinted>2023-08-03T07:06:05Z</cp:lastPrinted>
  <dcterms:created xsi:type="dcterms:W3CDTF">2014-07-16T07:32:09Z</dcterms:created>
  <dcterms:modified xsi:type="dcterms:W3CDTF">2023-08-08T06:51:32Z</dcterms:modified>
</cp:coreProperties>
</file>